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ño 2024\R33\6- FASSA\MIR-2024\Fichas Técnicas\3-Para registro Programación de Metas\"/>
    </mc:Choice>
  </mc:AlternateContent>
  <bookViews>
    <workbookView xWindow="0" yWindow="0" windowWidth="28800" windowHeight="12450" tabRatio="810"/>
  </bookViews>
  <sheets>
    <sheet name="6-Gasto Comunidad" sheetId="20" r:id="rId1"/>
    <sheet name="6. Gasto - Anuales" sheetId="22" r:id="rId2"/>
    <sheet name="Semestre " sheetId="23" r:id="rId3"/>
  </sheets>
  <definedNames>
    <definedName name="_xlnm.Print_Area" localSheetId="1">'6. Gasto - Anuales'!$A$1:$N$113</definedName>
    <definedName name="_xlnm.Print_Area" localSheetId="2">'Semestre '!$A$1:$C$114</definedName>
  </definedNames>
  <calcPr calcId="162913"/>
</workbook>
</file>

<file path=xl/calcChain.xml><?xml version="1.0" encoding="utf-8"?>
<calcChain xmlns="http://schemas.openxmlformats.org/spreadsheetml/2006/main">
  <c r="F48" i="20" l="1"/>
  <c r="D48" i="20"/>
  <c r="D82" i="23"/>
  <c r="D114" i="23"/>
  <c r="C114" i="23"/>
  <c r="D113" i="23"/>
  <c r="C113" i="23"/>
  <c r="D112" i="23"/>
  <c r="C112" i="23"/>
  <c r="D111" i="23"/>
  <c r="C111" i="23"/>
  <c r="D110" i="23"/>
  <c r="C110" i="23"/>
  <c r="D109" i="23"/>
  <c r="C109" i="23"/>
  <c r="D108" i="23"/>
  <c r="C108" i="23"/>
  <c r="D107" i="23"/>
  <c r="C107" i="23"/>
  <c r="D106" i="23"/>
  <c r="C106" i="23"/>
  <c r="D105" i="23"/>
  <c r="C105" i="23"/>
  <c r="D104" i="23"/>
  <c r="C104" i="23"/>
  <c r="D103" i="23"/>
  <c r="C103" i="23"/>
  <c r="D102" i="23"/>
  <c r="C102" i="23"/>
  <c r="D101" i="23"/>
  <c r="C101" i="23"/>
  <c r="D100" i="23"/>
  <c r="C100" i="23"/>
  <c r="D99" i="23"/>
  <c r="C99" i="23"/>
  <c r="D98" i="23"/>
  <c r="C98" i="23"/>
  <c r="D97" i="23"/>
  <c r="C97" i="23"/>
  <c r="D96" i="23"/>
  <c r="C96" i="23"/>
  <c r="D95" i="23"/>
  <c r="C95" i="23"/>
  <c r="D94" i="23"/>
  <c r="C94" i="23"/>
  <c r="D93" i="23"/>
  <c r="C93" i="23"/>
  <c r="D92" i="23"/>
  <c r="C92" i="23"/>
  <c r="D91" i="23"/>
  <c r="C91" i="23"/>
  <c r="D90" i="23"/>
  <c r="C90" i="23"/>
  <c r="D89" i="23"/>
  <c r="C89" i="23"/>
  <c r="D88" i="23"/>
  <c r="C88" i="23"/>
  <c r="D87" i="23"/>
  <c r="C87" i="23"/>
  <c r="D86" i="23"/>
  <c r="C86" i="23"/>
  <c r="D85" i="23"/>
  <c r="C85" i="23"/>
  <c r="D84" i="23"/>
  <c r="C84" i="23"/>
  <c r="D83" i="23"/>
  <c r="C83" i="23"/>
  <c r="D45" i="23"/>
  <c r="C45" i="23" l="1"/>
  <c r="C6" i="23" l="1"/>
  <c r="C82" i="23" l="1"/>
  <c r="O113" i="22" l="1"/>
  <c r="N113" i="22"/>
  <c r="M113" i="22"/>
  <c r="L113" i="22"/>
  <c r="K113" i="22"/>
  <c r="J113" i="22"/>
  <c r="I113" i="22"/>
  <c r="H113" i="22"/>
  <c r="G113" i="22"/>
  <c r="F113" i="22"/>
  <c r="E113" i="22"/>
  <c r="D113" i="22"/>
  <c r="C113" i="22"/>
  <c r="O112" i="22"/>
  <c r="N112" i="22"/>
  <c r="M112" i="22"/>
  <c r="L112" i="22"/>
  <c r="K112" i="22"/>
  <c r="J112" i="22"/>
  <c r="I112" i="22"/>
  <c r="H112" i="22"/>
  <c r="G112" i="22"/>
  <c r="F112" i="22"/>
  <c r="E112" i="22"/>
  <c r="D112" i="22"/>
  <c r="C112" i="22"/>
  <c r="O111" i="22"/>
  <c r="N111" i="22"/>
  <c r="M111" i="22"/>
  <c r="L111" i="22"/>
  <c r="K111" i="22"/>
  <c r="J111" i="22"/>
  <c r="I111" i="22"/>
  <c r="H111" i="22"/>
  <c r="G111" i="22"/>
  <c r="F111" i="22"/>
  <c r="E111" i="22"/>
  <c r="D111" i="22"/>
  <c r="C111" i="22"/>
  <c r="O110" i="22"/>
  <c r="N110" i="22"/>
  <c r="M110" i="22"/>
  <c r="L110" i="22"/>
  <c r="K110" i="22"/>
  <c r="J110" i="22"/>
  <c r="I110" i="22"/>
  <c r="H110" i="22"/>
  <c r="G110" i="22"/>
  <c r="F110" i="22"/>
  <c r="E110" i="22"/>
  <c r="D110" i="22"/>
  <c r="C110" i="22"/>
  <c r="O109" i="22"/>
  <c r="N109" i="22"/>
  <c r="M109" i="22"/>
  <c r="L109" i="22"/>
  <c r="K109" i="22"/>
  <c r="J109" i="22"/>
  <c r="I109" i="22"/>
  <c r="H109" i="22"/>
  <c r="G109" i="22"/>
  <c r="F109" i="22"/>
  <c r="E109" i="22"/>
  <c r="D109" i="22"/>
  <c r="C109" i="22"/>
  <c r="O108" i="22"/>
  <c r="N108" i="22"/>
  <c r="M108" i="22"/>
  <c r="L108" i="22"/>
  <c r="K108" i="22"/>
  <c r="J108" i="22"/>
  <c r="I108" i="22"/>
  <c r="H108" i="22"/>
  <c r="G108" i="22"/>
  <c r="F108" i="22"/>
  <c r="E108" i="22"/>
  <c r="D108" i="22"/>
  <c r="C108" i="22"/>
  <c r="O107" i="22"/>
  <c r="N107" i="22"/>
  <c r="M107" i="22"/>
  <c r="L107" i="22"/>
  <c r="K107" i="22"/>
  <c r="J107" i="22"/>
  <c r="I107" i="22"/>
  <c r="H107" i="22"/>
  <c r="G107" i="22"/>
  <c r="F107" i="22"/>
  <c r="E107" i="22"/>
  <c r="D107" i="22"/>
  <c r="C107" i="22"/>
  <c r="O106" i="22"/>
  <c r="N106" i="22"/>
  <c r="M106" i="22"/>
  <c r="L106" i="22"/>
  <c r="K106" i="22"/>
  <c r="J106" i="22"/>
  <c r="I106" i="22"/>
  <c r="H106" i="22"/>
  <c r="G106" i="22"/>
  <c r="F106" i="22"/>
  <c r="E106" i="22"/>
  <c r="D106" i="22"/>
  <c r="C106" i="22"/>
  <c r="O105" i="22"/>
  <c r="N105" i="22"/>
  <c r="M105" i="22"/>
  <c r="L105" i="22"/>
  <c r="K105" i="22"/>
  <c r="J105" i="22"/>
  <c r="I105" i="22"/>
  <c r="H105" i="22"/>
  <c r="G105" i="22"/>
  <c r="F105" i="22"/>
  <c r="E105" i="22"/>
  <c r="D105" i="22"/>
  <c r="C105" i="22"/>
  <c r="O104" i="22"/>
  <c r="N104" i="22"/>
  <c r="M104" i="22"/>
  <c r="L104" i="22"/>
  <c r="K104" i="22"/>
  <c r="J104" i="22"/>
  <c r="I104" i="22"/>
  <c r="H104" i="22"/>
  <c r="G104" i="22"/>
  <c r="F104" i="22"/>
  <c r="E104" i="22"/>
  <c r="D104" i="22"/>
  <c r="C104" i="22"/>
  <c r="O103" i="22"/>
  <c r="N103" i="22"/>
  <c r="M103" i="22"/>
  <c r="L103" i="22"/>
  <c r="K103" i="22"/>
  <c r="J103" i="22"/>
  <c r="I103" i="22"/>
  <c r="H103" i="22"/>
  <c r="G103" i="22"/>
  <c r="F103" i="22"/>
  <c r="E103" i="22"/>
  <c r="D103" i="22"/>
  <c r="C103" i="22"/>
  <c r="O102" i="22"/>
  <c r="N102" i="22"/>
  <c r="M102" i="22"/>
  <c r="L102" i="22"/>
  <c r="K102" i="22"/>
  <c r="J102" i="22"/>
  <c r="I102" i="22"/>
  <c r="H102" i="22"/>
  <c r="G102" i="22"/>
  <c r="F102" i="22"/>
  <c r="E102" i="22"/>
  <c r="D102" i="22"/>
  <c r="C102" i="22"/>
  <c r="O101" i="22"/>
  <c r="N101" i="22"/>
  <c r="M101" i="22"/>
  <c r="L101" i="22"/>
  <c r="K101" i="22"/>
  <c r="J101" i="22"/>
  <c r="I101" i="22"/>
  <c r="H101" i="22"/>
  <c r="G101" i="22"/>
  <c r="F101" i="22"/>
  <c r="E101" i="22"/>
  <c r="D101" i="22"/>
  <c r="C101" i="22"/>
  <c r="O100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O99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O98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O97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O96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O95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O94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O93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O92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O91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O90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O89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O88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O87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O86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O85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O84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O83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O44" i="22"/>
  <c r="H45" i="20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O6" i="22"/>
  <c r="N6" i="22"/>
  <c r="N81" i="22" s="1"/>
  <c r="M6" i="22"/>
  <c r="L6" i="22"/>
  <c r="K6" i="22"/>
  <c r="K81" i="22" s="1"/>
  <c r="J6" i="22"/>
  <c r="J81" i="22" s="1"/>
  <c r="I6" i="22"/>
  <c r="I81" i="22" s="1"/>
  <c r="H6" i="22"/>
  <c r="H81" i="22" s="1"/>
  <c r="G6" i="22"/>
  <c r="G81" i="22" s="1"/>
  <c r="F6" i="22"/>
  <c r="F81" i="22" s="1"/>
  <c r="E6" i="22"/>
  <c r="D6" i="22"/>
  <c r="D81" i="22" s="1"/>
  <c r="C6" i="22"/>
  <c r="B48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A27" i="20"/>
  <c r="C81" i="22" l="1"/>
  <c r="E81" i="22"/>
  <c r="M81" i="22"/>
  <c r="L81" i="22"/>
  <c r="O81" i="22"/>
  <c r="E45" i="20"/>
  <c r="C45" i="20" s="1"/>
</calcChain>
</file>

<file path=xl/sharedStrings.xml><?xml version="1.0" encoding="utf-8"?>
<sst xmlns="http://schemas.openxmlformats.org/spreadsheetml/2006/main" count="594" uniqueCount="211">
  <si>
    <t>Nombre del indicador</t>
  </si>
  <si>
    <t>Anual</t>
  </si>
  <si>
    <t>Actividad</t>
  </si>
  <si>
    <t>DATOS DE INDENTIFICACIÓN DEL INDICADOR</t>
  </si>
  <si>
    <t>Datos de Pp</t>
  </si>
  <si>
    <t>Ramo</t>
  </si>
  <si>
    <t xml:space="preserve">33 Fondo de Aportaciones para las Entidades Federativas y Municipios </t>
  </si>
  <si>
    <t>Programa Presupuestario</t>
  </si>
  <si>
    <t xml:space="preserve"> I002 FASSA</t>
  </si>
  <si>
    <t>Datos de indentificación del indicador</t>
  </si>
  <si>
    <t>Orden</t>
  </si>
  <si>
    <t>Nivel:</t>
  </si>
  <si>
    <t>Dimensión del Indicador</t>
  </si>
  <si>
    <t>Tipo de valor para resultado</t>
  </si>
  <si>
    <t>Definición</t>
  </si>
  <si>
    <t>Método de cálculo</t>
  </si>
  <si>
    <t>Tipo de Fórmula</t>
  </si>
  <si>
    <t>Tipo de valor de la meta</t>
  </si>
  <si>
    <t>Unidad de Medida</t>
  </si>
  <si>
    <t>Especifique</t>
  </si>
  <si>
    <t>Frecuencia de Medición</t>
  </si>
  <si>
    <t>Contactos para información del indicador</t>
  </si>
  <si>
    <t xml:space="preserve">Nombre </t>
  </si>
  <si>
    <t>Apellido Paterno</t>
  </si>
  <si>
    <t>Apellido Materno</t>
  </si>
  <si>
    <t>Área</t>
  </si>
  <si>
    <t>Puesto</t>
  </si>
  <si>
    <t>Correo</t>
  </si>
  <si>
    <t>Lada</t>
  </si>
  <si>
    <t>Telefono</t>
  </si>
  <si>
    <t>Extensión</t>
  </si>
  <si>
    <t>Dirección General de Información en Salud</t>
  </si>
  <si>
    <t>Justificación de Modificación al indicador en los campos: (Método de cálculo, Unidad de medida y/o Frecuencia de medición)</t>
  </si>
  <si>
    <t>LINEA BASE, PARAMETRIZACIÓN Y METAS DEL INDICADOR</t>
  </si>
  <si>
    <t>Sentido del indicador</t>
  </si>
  <si>
    <t>Linea base</t>
  </si>
  <si>
    <t>Año</t>
  </si>
  <si>
    <t>Periodo</t>
  </si>
  <si>
    <t>Justificación</t>
  </si>
  <si>
    <t>Valor Inicial</t>
  </si>
  <si>
    <t>Numerador</t>
  </si>
  <si>
    <t>Denominador</t>
  </si>
  <si>
    <t>Parametros de semaforización</t>
  </si>
  <si>
    <t>Tipo de valor</t>
  </si>
  <si>
    <t>umbral verde-amarillo</t>
  </si>
  <si>
    <t>Porcentaje</t>
  </si>
  <si>
    <t>Metas históricas y de largo plazo</t>
  </si>
  <si>
    <t>Meta esperada</t>
  </si>
  <si>
    <t>Periodo de cumplimiento</t>
  </si>
  <si>
    <t>Metas ciclo presupuestario en curso</t>
  </si>
  <si>
    <t>Periodo de Cumplimiento</t>
  </si>
  <si>
    <t>Fecha prevista del Dato Definitivo</t>
  </si>
  <si>
    <t>anual</t>
  </si>
  <si>
    <t>Otras metas</t>
  </si>
  <si>
    <t>CARACTERÍSTICAS DE LA VARIABLE</t>
  </si>
  <si>
    <t>Nombre</t>
  </si>
  <si>
    <t>Descripción</t>
  </si>
  <si>
    <t>Medio de verificación</t>
  </si>
  <si>
    <t>Unidad de medida</t>
  </si>
  <si>
    <t>Desagregación Geográfica</t>
  </si>
  <si>
    <t>Frecuencia de medición</t>
  </si>
  <si>
    <t>Método de recopilación</t>
  </si>
  <si>
    <t>Fecha de disponibilidad</t>
  </si>
  <si>
    <t>otro momento</t>
  </si>
  <si>
    <t>REFERENCIAS INTERNACIONALES</t>
  </si>
  <si>
    <t>Serie de información Disponible</t>
  </si>
  <si>
    <t>Información disponible</t>
  </si>
  <si>
    <t>Referencias adicionales</t>
  </si>
  <si>
    <t>Referencia Internacional</t>
  </si>
  <si>
    <t>Comentario Técnico</t>
  </si>
  <si>
    <t>Series estadísticas</t>
  </si>
  <si>
    <t>Ciclo</t>
  </si>
  <si>
    <t>Valor</t>
  </si>
  <si>
    <t>Serie</t>
  </si>
  <si>
    <t>TRANSVERSALIDAD GEOGRÁFICA</t>
  </si>
  <si>
    <t>Perspectiva</t>
  </si>
  <si>
    <t>Hombres</t>
  </si>
  <si>
    <t>Mujeres</t>
  </si>
  <si>
    <t>Total</t>
  </si>
  <si>
    <t>Oscar</t>
  </si>
  <si>
    <t>Santiago</t>
  </si>
  <si>
    <t>Salinas</t>
  </si>
  <si>
    <t>Ascendente</t>
  </si>
  <si>
    <t>Miles de pesos</t>
  </si>
  <si>
    <t>Entidad federativa</t>
  </si>
  <si>
    <t>Registro administrativo de los servicios estatales de salud</t>
  </si>
  <si>
    <t>La información definitiva se obtiene ocho meses después del cierre del ejercicio fiscal</t>
  </si>
  <si>
    <t>ENTIDAD FEDERATIVA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</si>
  <si>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</si>
  <si>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</si>
  <si>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</si>
  <si>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</si>
  <si>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</si>
  <si>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</si>
  <si>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</si>
  <si>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</si>
  <si>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05</t>
  </si>
  <si>
    <t>COAHUILA</t>
  </si>
  <si>
    <t>06</t>
  </si>
  <si>
    <t>COLIMA</t>
  </si>
  <si>
    <t>07</t>
  </si>
  <si>
    <t>CHIAPAS</t>
  </si>
  <si>
    <t>08</t>
  </si>
  <si>
    <t>CHIHUAHUA</t>
  </si>
  <si>
    <t>09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</si>
  <si>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</si>
  <si>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</si>
  <si>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</si>
  <si>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</si>
  <si>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</si>
  <si>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</si>
  <si>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</si>
  <si>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</si>
  <si>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</si>
  <si>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</si>
  <si>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</si>
  <si>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MÉXICO</t>
  </si>
  <si>
    <t>16</t>
  </si>
  <si>
    <t>MICHOACÁN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</si>
  <si>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</si>
  <si>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</si>
  <si>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</si>
  <si>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</si>
  <si>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</si>
  <si>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</si>
  <si>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</si>
  <si>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</si>
  <si>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</si>
  <si>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</si>
  <si>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</si>
  <si>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QUERÉTARO</t>
  </si>
  <si>
    <t>23</t>
  </si>
  <si>
    <t>QUINTANA ROO</t>
  </si>
  <si>
    <t>24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</si>
  <si>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</si>
  <si>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</si>
  <si>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</si>
  <si>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</si>
  <si>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</si>
  <si>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</si>
  <si>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</si>
  <si>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</si>
  <si>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</si>
  <si>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</si>
  <si>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</si>
  <si>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</si>
  <si>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</t>
  </si>
  <si>
    <t>31</t>
  </si>
  <si>
    <t>YUCATÁN</t>
  </si>
  <si>
    <t>32</t>
  </si>
  <si>
    <t>ZACATECAS</t>
  </si>
  <si>
    <t>Total Nacional</t>
  </si>
  <si>
    <t>Porcentaje del gasto total del FASSA destinado a la Prestación de Servicios de Salud a la Comunidad</t>
  </si>
  <si>
    <t>Subdirector de Información en Recursos para la Salud</t>
  </si>
  <si>
    <t>Se expresa en forma aritmética</t>
  </si>
  <si>
    <t>Umbral amarillo-rojo</t>
  </si>
  <si>
    <t>Gasto Total del FASSA</t>
  </si>
  <si>
    <t>Entidad Federativa</t>
  </si>
  <si>
    <t>El indicador permite observar el porcentaje del gasto del FASSA que se destina a la Prestación de Servicios de Salud a la Comunidad.</t>
  </si>
  <si>
    <t>01 55</t>
  </si>
  <si>
    <t>oscar.santiago@salud.gob.mx</t>
  </si>
  <si>
    <t>Gestión</t>
  </si>
  <si>
    <t>relativo</t>
  </si>
  <si>
    <t>Semestral</t>
  </si>
  <si>
    <t>Carlos</t>
  </si>
  <si>
    <t>Sosa</t>
  </si>
  <si>
    <t>Manzano</t>
  </si>
  <si>
    <t>Director de Información de recursos para la Salud</t>
  </si>
  <si>
    <t>carlos.sosa@salud.gob.mx</t>
  </si>
  <si>
    <t>Anual diciembre</t>
  </si>
  <si>
    <t>CIUDAD DE MÉXICO</t>
  </si>
  <si>
    <t>EF</t>
  </si>
  <si>
    <t>Períodos</t>
  </si>
  <si>
    <t>META 
Porcentaje %</t>
  </si>
  <si>
    <t>6.-Porcentaje del gasto total del FASSA destinado a la Prestación de Servicios de Salud a la Comunidad</t>
  </si>
  <si>
    <t>(Gasto ejercido en la subfunción de Prestación de Servicios de Salud a la Comunidad / Gasto total del FASSA) * 100</t>
  </si>
  <si>
    <t>Es el último dato disponible</t>
  </si>
  <si>
    <t>Gasto total de las cuatro subfunciones  que comprende el FASSA. Corresponde al denominador en la fórmula</t>
  </si>
  <si>
    <t>Gasto del FASSA que se destina a la prestación de servicios de salud a la Comunidad</t>
  </si>
  <si>
    <r>
      <t xml:space="preserve">Son los gastos destinados a la  Comunidad  en la promoción, prevención y el fomento de la salud comunitaria para la vigilancia epidemiológica, la salud ambiental, el control de vectores y la regulación y control sanitario. Corresponde al numerador en la fórmula, que equivale a lo </t>
    </r>
    <r>
      <rPr>
        <b/>
        <sz val="11"/>
        <color theme="1"/>
        <rFont val="Monserrat"/>
      </rPr>
      <t>ejercido</t>
    </r>
    <r>
      <rPr>
        <sz val="11"/>
        <color theme="1"/>
        <rFont val="Monserrat"/>
      </rPr>
      <t xml:space="preserve"> de la SF1</t>
    </r>
  </si>
  <si>
    <t xml:space="preserve">TOTAL DEL FASSA </t>
  </si>
  <si>
    <t>SF1 Prestación de Servicios de Salud a la Comunidad</t>
  </si>
  <si>
    <t>Economía</t>
  </si>
  <si>
    <t>Relativo</t>
  </si>
  <si>
    <t>(a/b)*100</t>
  </si>
  <si>
    <r>
      <rPr>
        <b/>
        <sz val="17"/>
        <color rgb="FF842C58"/>
        <rFont val="Montserrat"/>
      </rPr>
      <t>NUMERADOR</t>
    </r>
    <r>
      <rPr>
        <b/>
        <sz val="13"/>
        <color rgb="FF842C58"/>
        <rFont val="Montserrat"/>
      </rPr>
      <t>: Gasto ejercido en la subfunción de Prestación de Servicios de Salud a la Comunidad</t>
    </r>
  </si>
  <si>
    <r>
      <rPr>
        <b/>
        <sz val="17"/>
        <color rgb="FF842C58"/>
        <rFont val="Montserrat"/>
      </rPr>
      <t>DENOMINADOR</t>
    </r>
    <r>
      <rPr>
        <b/>
        <sz val="13"/>
        <color rgb="FF842C58"/>
        <rFont val="Montserrat"/>
      </rPr>
      <t>: 
Gasto total del FASSA</t>
    </r>
  </si>
  <si>
    <t>Porcentaje del gasto del Fondo de Aportaciones para los Servicios de Salud, que destina al Gasto de Prestación de Servicios de Salud a la Comunidad. Este último incluye las campañas para la promoción y prevención de salud y el fomento de la salud pública, tales como la vigilancia epidemiológica, la salud ambiental, el control de vectores y la regulación sanitaria, así como la prestación de servicios de salud por personal no especializado.</t>
  </si>
  <si>
    <r>
      <rPr>
        <b/>
        <sz val="11"/>
        <color theme="1"/>
        <rFont val="Monserrat"/>
      </rPr>
      <t>Medios de Verificación:</t>
    </r>
    <r>
      <rPr>
        <sz val="11"/>
        <color theme="1"/>
        <rFont val="Monserrat"/>
      </rPr>
      <t xml:space="preserve">
</t>
    </r>
    <r>
      <rPr>
        <b/>
        <sz val="11"/>
        <color theme="1"/>
        <rFont val="Monserrat"/>
      </rPr>
      <t>Nombre de la Fuente:</t>
    </r>
    <r>
      <rPr>
        <sz val="11"/>
        <color theme="1"/>
        <rFont val="Monserrat"/>
      </rPr>
      <t xml:space="preserve">  Sistema de Cuentas en Salud a Nivel Federal y Estatal en Salud, SICUENTAS
Fuente de Información: Dirección General de Información en Salud (DGIS)
</t>
    </r>
    <r>
      <rPr>
        <b/>
        <sz val="11"/>
        <color theme="1"/>
        <rFont val="Monserrat"/>
      </rPr>
      <t xml:space="preserve">Liga: </t>
    </r>
    <r>
      <rPr>
        <sz val="11"/>
        <color rgb="FF0070C0"/>
        <rFont val="Monserrat"/>
      </rPr>
      <t>www.dgis.salud.gob.mx;  http://www.dgis.salud.gob.mx/contenidos/sinais/s_sicuentas.html</t>
    </r>
    <r>
      <rPr>
        <sz val="11"/>
        <color theme="1"/>
        <rFont val="Monserrat"/>
      </rPr>
      <t xml:space="preserve">
</t>
    </r>
    <r>
      <rPr>
        <b/>
        <sz val="11"/>
        <color theme="1"/>
        <rFont val="Monserrat"/>
      </rPr>
      <t>Área Responsable:</t>
    </r>
    <r>
      <rPr>
        <sz val="11"/>
        <color theme="1"/>
        <rFont val="Monserrat"/>
      </rPr>
      <t xml:space="preserve"> Dirección General de Información en Salud (DGIS), Dirección de Información en Recursos para la Salud
</t>
    </r>
    <r>
      <rPr>
        <b/>
        <sz val="11"/>
        <color theme="1"/>
        <rFont val="Monserrat"/>
      </rPr>
      <t/>
    </r>
  </si>
  <si>
    <t>INFORMACIÓN DE SICUENTAS</t>
  </si>
  <si>
    <t>Tendencia Observada</t>
  </si>
  <si>
    <t>Tendencia Estimada</t>
  </si>
  <si>
    <t>PEF</t>
  </si>
  <si>
    <t>(miles de pesos)</t>
  </si>
  <si>
    <t>Para registro 1er Trim  
MIR 2024</t>
  </si>
  <si>
    <t>2012-2024</t>
  </si>
  <si>
    <t xml:space="preserve">1er Semestre </t>
  </si>
  <si>
    <t>Para registro 1er Trim  MIR 2024</t>
  </si>
  <si>
    <t>1er Semestre Total del FASSA</t>
  </si>
  <si>
    <t>PEF 2022
DGPYP- Autorizado</t>
  </si>
  <si>
    <t>PEF 2023
DGPYP- Autorizado</t>
  </si>
  <si>
    <t>PEF 2024 
DGPYP -
Autorizado</t>
  </si>
  <si>
    <t>NUMERADOR: 
Gasto ejercido en la subfunción de:
 Prestación de Servicios de Salud a la Comunidad</t>
  </si>
  <si>
    <t>1er Semestre 
Ejercido</t>
  </si>
  <si>
    <t>2do Semestre Acumulado
Ejercido</t>
  </si>
  <si>
    <r>
      <t xml:space="preserve">DENOMINADOR 
</t>
    </r>
    <r>
      <rPr>
        <b/>
        <sz val="20"/>
        <color rgb="FF842C58"/>
        <rFont val="Montserrat"/>
      </rPr>
      <t>Gasto total del FASSA</t>
    </r>
  </si>
  <si>
    <t>Monto total del FASSA</t>
  </si>
  <si>
    <t>2do Sem. Total del FASSA</t>
  </si>
  <si>
    <t>META   Porcentaje %</t>
  </si>
  <si>
    <t>2do Semestre Acumulado</t>
  </si>
  <si>
    <t>Años 2012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</si>
</sst>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</numFmts>
  <fonts count="4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Monserrat"/>
    </font>
    <font>
      <sz val="11"/>
      <color theme="1"/>
      <name val="Monserrat"/>
    </font>
    <font>
      <b/>
      <sz val="11"/>
      <name val="Monserrat"/>
    </font>
    <font>
      <u/>
      <sz val="11"/>
      <color theme="10"/>
      <name val="Monserrat"/>
    </font>
    <font>
      <sz val="11"/>
      <name val="Monserrat"/>
    </font>
    <font>
      <b/>
      <sz val="11"/>
      <color rgb="FF5C5A3E"/>
      <name val="Monserrat"/>
    </font>
    <font>
      <sz val="11"/>
      <color rgb="FFA20000"/>
      <name val="Monserrat"/>
    </font>
    <font>
      <b/>
      <sz val="12"/>
      <color rgb="FF244832"/>
      <name val="Monserrat"/>
    </font>
    <font>
      <sz val="11"/>
      <color theme="1"/>
      <name val="Montserrat"/>
    </font>
    <font>
      <b/>
      <sz val="11"/>
      <color rgb="FFF2E3CE"/>
      <name val="Monserrat"/>
    </font>
    <font>
      <b/>
      <sz val="11"/>
      <color rgb="FF244832"/>
      <name val="Monserrat"/>
    </font>
    <font>
      <b/>
      <sz val="20"/>
      <color rgb="FFFF0000"/>
      <name val="Montserrat"/>
    </font>
    <font>
      <b/>
      <sz val="11"/>
      <color rgb="FFFF0000"/>
      <name val="Monserrat"/>
    </font>
    <font>
      <sz val="11"/>
      <color rgb="FF0070C0"/>
      <name val="Monserrat"/>
    </font>
    <font>
      <sz val="12"/>
      <color theme="1"/>
      <name val="Montserrat"/>
    </font>
    <font>
      <b/>
      <sz val="12"/>
      <color theme="1"/>
      <name val="Montserrat"/>
    </font>
    <font>
      <sz val="12"/>
      <color rgb="FF244832"/>
      <name val="Montserrat"/>
    </font>
    <font>
      <sz val="12"/>
      <color rgb="FF5C5A3E"/>
      <name val="Montserrat"/>
    </font>
    <font>
      <b/>
      <sz val="17"/>
      <color theme="0"/>
      <name val="Montserrat"/>
    </font>
    <font>
      <b/>
      <sz val="13"/>
      <color theme="0"/>
      <name val="Montserrat"/>
    </font>
    <font>
      <b/>
      <sz val="12"/>
      <color theme="0"/>
      <name val="Montserrat"/>
    </font>
    <font>
      <b/>
      <sz val="16"/>
      <color theme="0"/>
      <name val="Montserrat"/>
    </font>
    <font>
      <b/>
      <sz val="11"/>
      <color theme="0"/>
      <name val="Montserrat"/>
    </font>
    <font>
      <b/>
      <sz val="13"/>
      <color rgb="FF842C58"/>
      <name val="Montserrat"/>
    </font>
    <font>
      <b/>
      <sz val="12"/>
      <color rgb="FF842C58"/>
      <name val="Montserrat"/>
    </font>
    <font>
      <b/>
      <sz val="14"/>
      <color theme="0"/>
      <name val="Montserrat"/>
    </font>
    <font>
      <b/>
      <sz val="17"/>
      <color rgb="FF842C58"/>
      <name val="Montserrat"/>
    </font>
    <font>
      <b/>
      <sz val="20"/>
      <color theme="0"/>
      <name val="Montserrat"/>
    </font>
    <font>
      <b/>
      <sz val="11"/>
      <name val="Montserrat"/>
    </font>
    <font>
      <b/>
      <sz val="12"/>
      <name val="Montserrat"/>
    </font>
    <font>
      <b/>
      <sz val="14"/>
      <name val="Monserrat"/>
    </font>
    <font>
      <b/>
      <sz val="15"/>
      <name val="Monserrat"/>
    </font>
    <font>
      <b/>
      <sz val="16"/>
      <name val="Montserrat"/>
    </font>
    <font>
      <b/>
      <sz val="18"/>
      <color theme="0"/>
      <name val="Montserrat"/>
    </font>
    <font>
      <b/>
      <sz val="16"/>
      <color rgb="FF842C58"/>
      <name val="Montserrat"/>
    </font>
    <font>
      <b/>
      <sz val="20"/>
      <color rgb="FF842C58"/>
      <name val="Montserrat"/>
    </font>
  </fonts>
  <fills count="1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0"/>
        <bgColor indexed="64"/>
      </patternFill>
    </fill>
    <fill>
      <patternFill patternType="solid">
        <fgColor rgb="FFE9D2AF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F2E3CE"/>
        <bgColor indexed="64"/>
      </patternFill>
    </fill>
    <fill>
      <patternFill patternType="solid">
        <fgColor rgb="FFF6ECDE"/>
        <bgColor indexed="64"/>
      </patternFill>
    </fill>
    <fill>
      <patternFill patternType="solid">
        <fgColor rgb="FFF0E8D8"/>
        <bgColor indexed="64"/>
      </patternFill>
    </fill>
    <fill>
      <patternFill patternType="solid">
        <fgColor rgb="FF842C58"/>
        <bgColor indexed="64"/>
      </patternFill>
    </fill>
    <fill>
      <patternFill patternType="solid">
        <fgColor rgb="FFBA205E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EAAAA"/>
        <bgColor indexed="64"/>
      </patternFill>
    </fill>
  </fills>
  <borders count="47">
    <border>
      <left/>
      <right/>
      <top/>
      <bottom/>
      <diagonal/>
    </border>
    <border>
      <left style="thin">
        <color rgb="FF5C5A3E"/>
      </left>
      <right style="thin">
        <color rgb="FF5C5A3E"/>
      </right>
      <top style="thin">
        <color rgb="FF5C5A3E"/>
      </top>
      <bottom style="thin">
        <color rgb="FF5C5A3E"/>
      </bottom>
      <diagonal/>
    </border>
    <border>
      <left style="thin">
        <color rgb="FF5C5A3E"/>
      </left>
      <right style="thin">
        <color rgb="FF5C5A3E"/>
      </right>
      <top style="thin">
        <color rgb="FF5C5A3E"/>
      </top>
      <bottom/>
      <diagonal/>
    </border>
    <border>
      <left style="thin">
        <color rgb="FF5C5A3E"/>
      </left>
      <right style="thin">
        <color rgb="FF5C5A3E"/>
      </right>
      <top/>
      <bottom style="thin">
        <color rgb="FF5C5A3E"/>
      </bottom>
      <diagonal/>
    </border>
    <border>
      <left style="thin">
        <color rgb="FF5C5A3E"/>
      </left>
      <right/>
      <top style="thin">
        <color rgb="FF5C5A3E"/>
      </top>
      <bottom style="thin">
        <color rgb="FF5C5A3E"/>
      </bottom>
      <diagonal/>
    </border>
    <border>
      <left/>
      <right/>
      <top style="thin">
        <color rgb="FF5C5A3E"/>
      </top>
      <bottom style="thin">
        <color rgb="FF5C5A3E"/>
      </bottom>
      <diagonal/>
    </border>
    <border>
      <left/>
      <right style="thin">
        <color rgb="FF5C5A3E"/>
      </right>
      <top style="thin">
        <color rgb="FF5C5A3E"/>
      </top>
      <bottom style="thin">
        <color rgb="FF5C5A3E"/>
      </bottom>
      <diagonal/>
    </border>
    <border>
      <left style="thin">
        <color rgb="FF244832"/>
      </left>
      <right/>
      <top/>
      <bottom/>
      <diagonal/>
    </border>
    <border>
      <left style="thin">
        <color rgb="FF842C58"/>
      </left>
      <right style="thin">
        <color rgb="FF842C58"/>
      </right>
      <top style="thin">
        <color rgb="FF842C58"/>
      </top>
      <bottom style="thin">
        <color rgb="FF842C58"/>
      </bottom>
      <diagonal/>
    </border>
    <border>
      <left style="thin">
        <color rgb="FF842C58"/>
      </left>
      <right style="thin">
        <color theme="0"/>
      </right>
      <top style="thin">
        <color rgb="FF842C58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42C58"/>
      </top>
      <bottom style="thin">
        <color theme="0"/>
      </bottom>
      <diagonal/>
    </border>
    <border>
      <left style="thin">
        <color rgb="FF842C58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42C58"/>
      </left>
      <right style="thin">
        <color theme="0"/>
      </right>
      <top style="thin">
        <color theme="0"/>
      </top>
      <bottom style="thin">
        <color rgb="FF842C5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842C58"/>
      </bottom>
      <diagonal/>
    </border>
    <border>
      <left style="thin">
        <color theme="0"/>
      </left>
      <right style="thin">
        <color rgb="FF842C58"/>
      </right>
      <top style="thin">
        <color theme="0"/>
      </top>
      <bottom style="thin">
        <color rgb="FF842C58"/>
      </bottom>
      <diagonal/>
    </border>
    <border>
      <left style="thin">
        <color rgb="FF842C58"/>
      </left>
      <right style="thin">
        <color rgb="FF842C58"/>
      </right>
      <top style="thin">
        <color theme="0"/>
      </top>
      <bottom style="thin">
        <color theme="0"/>
      </bottom>
      <diagonal/>
    </border>
    <border>
      <left style="thin">
        <color rgb="FF842C58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rgb="FF842C58"/>
      </top>
      <bottom style="thin">
        <color rgb="FF842C58"/>
      </bottom>
      <diagonal/>
    </border>
    <border>
      <left/>
      <right/>
      <top style="thin">
        <color rgb="FF842C58"/>
      </top>
      <bottom style="thin">
        <color rgb="FF842C58"/>
      </bottom>
      <diagonal/>
    </border>
    <border>
      <left style="thin">
        <color theme="0"/>
      </left>
      <right style="thin">
        <color rgb="FF842C58"/>
      </right>
      <top style="thin">
        <color rgb="FF842C58"/>
      </top>
      <bottom style="thin">
        <color rgb="FF842C5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842C58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842C58"/>
      </left>
      <right/>
      <top style="thin">
        <color theme="0"/>
      </top>
      <bottom style="thin">
        <color rgb="FF842C58"/>
      </bottom>
      <diagonal/>
    </border>
    <border>
      <left/>
      <right style="thin">
        <color theme="0"/>
      </right>
      <top style="thin">
        <color theme="0"/>
      </top>
      <bottom style="thin">
        <color rgb="FF842C58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842C58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rgb="FFE9D2AF"/>
      </left>
      <right/>
      <top/>
      <bottom style="thin">
        <color rgb="FF842C58"/>
      </bottom>
      <diagonal/>
    </border>
    <border>
      <left/>
      <right/>
      <top/>
      <bottom style="thin">
        <color rgb="FF842C58"/>
      </bottom>
      <diagonal/>
    </border>
    <border>
      <left style="thin">
        <color rgb="FF842C58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842C58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842C58"/>
      </left>
      <right/>
      <top style="thin">
        <color rgb="FF842C58"/>
      </top>
      <bottom style="thin">
        <color rgb="FF842C58"/>
      </bottom>
      <diagonal/>
    </border>
    <border>
      <left/>
      <right style="thin">
        <color theme="0"/>
      </right>
      <top style="thin">
        <color rgb="FF842C58"/>
      </top>
      <bottom style="thin">
        <color rgb="FF842C58"/>
      </bottom>
      <diagonal/>
    </border>
    <border>
      <left style="thin">
        <color rgb="FF244832"/>
      </left>
      <right style="thin">
        <color rgb="FF244832"/>
      </right>
      <top/>
      <bottom style="thin">
        <color rgb="FF244832"/>
      </bottom>
      <diagonal/>
    </border>
    <border>
      <left style="thin">
        <color rgb="FF244832"/>
      </left>
      <right style="thin">
        <color rgb="FF244832"/>
      </right>
      <top style="thin">
        <color rgb="FF244832"/>
      </top>
      <bottom style="thin">
        <color rgb="FF244832"/>
      </bottom>
      <diagonal/>
    </border>
    <border>
      <left style="thin">
        <color theme="0"/>
      </left>
      <right style="thin">
        <color theme="0"/>
      </right>
      <top style="thin">
        <color rgb="FF842C58"/>
      </top>
      <bottom style="thin">
        <color rgb="FF842C58"/>
      </bottom>
      <diagonal/>
    </border>
  </borders>
  <cellStyleXfs count="10">
    <xf numFmtId="0" fontId="0" fillId="0" borderId="0"/>
    <xf numFmtId="0" fontId="3" fillId="0" borderId="0"/>
    <xf numFmtId="0" fontId="3" fillId="2" borderId="0" applyNumberFormat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 applyFill="0" applyProtection="0"/>
    <xf numFmtId="43" fontId="3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8" fillId="0" borderId="0" xfId="0" applyFont="1"/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5" fontId="8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43" fontId="22" fillId="0" borderId="0" xfId="5" applyFont="1" applyFill="1" applyAlignment="1">
      <alignment horizontal="center"/>
    </xf>
    <xf numFmtId="3" fontId="21" fillId="0" borderId="0" xfId="0" applyNumberFormat="1" applyFont="1"/>
    <xf numFmtId="0" fontId="22" fillId="0" borderId="0" xfId="0" applyFont="1"/>
    <xf numFmtId="2" fontId="21" fillId="0" borderId="0" xfId="0" applyNumberFormat="1" applyFont="1"/>
    <xf numFmtId="0" fontId="21" fillId="6" borderId="0" xfId="0" applyFont="1" applyFill="1"/>
    <xf numFmtId="3" fontId="21" fillId="0" borderId="8" xfId="0" applyNumberFormat="1" applyFont="1" applyBorder="1" applyAlignment="1">
      <alignment vertical="center"/>
    </xf>
    <xf numFmtId="3" fontId="21" fillId="0" borderId="8" xfId="0" applyNumberFormat="1" applyFont="1" applyFill="1" applyBorder="1" applyAlignment="1">
      <alignment vertical="center"/>
    </xf>
    <xf numFmtId="3" fontId="21" fillId="0" borderId="8" xfId="0" applyNumberFormat="1" applyFont="1" applyBorder="1"/>
    <xf numFmtId="3" fontId="21" fillId="0" borderId="8" xfId="5" applyNumberFormat="1" applyFont="1" applyBorder="1"/>
    <xf numFmtId="3" fontId="21" fillId="0" borderId="8" xfId="0" applyNumberFormat="1" applyFont="1" applyFill="1" applyBorder="1"/>
    <xf numFmtId="166" fontId="15" fillId="0" borderId="8" xfId="5" applyNumberFormat="1" applyFont="1" applyBorder="1"/>
    <xf numFmtId="2" fontId="21" fillId="0" borderId="8" xfId="0" applyNumberFormat="1" applyFont="1" applyBorder="1" applyAlignment="1">
      <alignment horizontal="center" vertical="center"/>
    </xf>
    <xf numFmtId="2" fontId="21" fillId="0" borderId="8" xfId="0" applyNumberFormat="1" applyFont="1" applyFill="1" applyBorder="1" applyAlignment="1">
      <alignment horizontal="center" vertical="center"/>
    </xf>
    <xf numFmtId="0" fontId="31" fillId="7" borderId="16" xfId="0" applyFont="1" applyFill="1" applyBorder="1" applyAlignment="1">
      <alignment horizontal="center" vertical="center"/>
    </xf>
    <xf numFmtId="0" fontId="31" fillId="7" borderId="16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vertical="center"/>
    </xf>
    <xf numFmtId="0" fontId="24" fillId="7" borderId="8" xfId="0" applyFont="1" applyFill="1" applyBorder="1"/>
    <xf numFmtId="0" fontId="24" fillId="7" borderId="8" xfId="0" applyFont="1" applyFill="1" applyBorder="1" applyAlignment="1">
      <alignment vertical="center"/>
    </xf>
    <xf numFmtId="0" fontId="23" fillId="7" borderId="8" xfId="0" applyFont="1" applyFill="1" applyBorder="1" applyAlignment="1">
      <alignment horizontal="left" vertical="center"/>
    </xf>
    <xf numFmtId="3" fontId="27" fillId="5" borderId="18" xfId="0" applyNumberFormat="1" applyFont="1" applyFill="1" applyBorder="1" applyAlignment="1">
      <alignment vertical="center"/>
    </xf>
    <xf numFmtId="3" fontId="27" fillId="5" borderId="18" xfId="5" applyNumberFormat="1" applyFont="1" applyFill="1" applyBorder="1" applyAlignment="1">
      <alignment vertical="center"/>
    </xf>
    <xf numFmtId="3" fontId="27" fillId="5" borderId="14" xfId="5" applyNumberFormat="1" applyFont="1" applyFill="1" applyBorder="1" applyAlignment="1">
      <alignment vertical="center"/>
    </xf>
    <xf numFmtId="2" fontId="26" fillId="5" borderId="14" xfId="0" applyNumberFormat="1" applyFont="1" applyFill="1" applyBorder="1" applyAlignment="1">
      <alignment horizontal="center" vertical="center"/>
    </xf>
    <xf numFmtId="3" fontId="29" fillId="5" borderId="14" xfId="5" applyNumberFormat="1" applyFont="1" applyFill="1" applyBorder="1" applyAlignment="1">
      <alignment horizontal="center" vertical="center"/>
    </xf>
    <xf numFmtId="2" fontId="26" fillId="9" borderId="23" xfId="0" applyNumberFormat="1" applyFont="1" applyFill="1" applyBorder="1" applyAlignment="1">
      <alignment horizontal="center" vertical="center"/>
    </xf>
    <xf numFmtId="0" fontId="31" fillId="7" borderId="16" xfId="0" applyFont="1" applyFill="1" applyBorder="1" applyAlignment="1">
      <alignment horizontal="center" vertical="center" wrapText="1"/>
    </xf>
    <xf numFmtId="0" fontId="31" fillId="8" borderId="16" xfId="0" applyFont="1" applyFill="1" applyBorder="1" applyAlignment="1">
      <alignment horizontal="center" vertical="center" wrapText="1"/>
    </xf>
    <xf numFmtId="0" fontId="31" fillId="7" borderId="16" xfId="0" applyFont="1" applyFill="1" applyBorder="1" applyAlignment="1">
      <alignment horizontal="center" vertical="center" wrapText="1"/>
    </xf>
    <xf numFmtId="0" fontId="31" fillId="8" borderId="16" xfId="0" applyFont="1" applyFill="1" applyBorder="1" applyAlignment="1">
      <alignment horizontal="center" vertical="center" wrapText="1"/>
    </xf>
    <xf numFmtId="0" fontId="32" fillId="9" borderId="22" xfId="0" applyFont="1" applyFill="1" applyBorder="1" applyAlignment="1">
      <alignment vertical="center"/>
    </xf>
    <xf numFmtId="166" fontId="15" fillId="0" borderId="8" xfId="5" applyNumberFormat="1" applyFont="1" applyFill="1" applyBorder="1"/>
    <xf numFmtId="0" fontId="31" fillId="7" borderId="16" xfId="0" applyFont="1" applyFill="1" applyBorder="1" applyAlignment="1">
      <alignment horizontal="center" vertical="center" wrapText="1"/>
    </xf>
    <xf numFmtId="3" fontId="21" fillId="0" borderId="0" xfId="0" applyNumberFormat="1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166" fontId="0" fillId="0" borderId="0" xfId="0" applyNumberFormat="1"/>
    <xf numFmtId="0" fontId="8" fillId="0" borderId="1" xfId="0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6" xfId="0" applyNumberFormat="1" applyFont="1" applyFill="1" applyBorder="1" applyAlignment="1">
      <alignment horizontal="center"/>
    </xf>
    <xf numFmtId="3" fontId="8" fillId="0" borderId="4" xfId="5" applyNumberFormat="1" applyFont="1" applyFill="1" applyBorder="1" applyAlignment="1">
      <alignment horizontal="center"/>
    </xf>
    <xf numFmtId="3" fontId="8" fillId="0" borderId="5" xfId="5" applyNumberFormat="1" applyFont="1" applyFill="1" applyBorder="1" applyAlignment="1">
      <alignment horizontal="center"/>
    </xf>
    <xf numFmtId="3" fontId="8" fillId="0" borderId="6" xfId="5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/>
    </xf>
    <xf numFmtId="0" fontId="1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6" fillId="9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3" fontId="8" fillId="0" borderId="4" xfId="5" applyNumberFormat="1" applyFont="1" applyBorder="1" applyAlignment="1">
      <alignment horizontal="center"/>
    </xf>
    <xf numFmtId="3" fontId="8" fillId="0" borderId="5" xfId="5" applyNumberFormat="1" applyFont="1" applyBorder="1" applyAlignment="1">
      <alignment horizontal="center"/>
    </xf>
    <xf numFmtId="3" fontId="8" fillId="0" borderId="6" xfId="5" applyNumberFormat="1" applyFont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9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17" fillId="4" borderId="2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wrapText="1"/>
    </xf>
    <xf numFmtId="0" fontId="12" fillId="4" borderId="2" xfId="0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31" fillId="7" borderId="16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32" fillId="9" borderId="21" xfId="0" applyFont="1" applyFill="1" applyBorder="1" applyAlignment="1">
      <alignment horizontal="center" vertical="center"/>
    </xf>
    <xf numFmtId="0" fontId="32" fillId="9" borderId="22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30" fillId="7" borderId="26" xfId="0" applyFont="1" applyFill="1" applyBorder="1" applyAlignment="1">
      <alignment horizontal="center" vertical="center" wrapText="1"/>
    </xf>
    <xf numFmtId="0" fontId="25" fillId="5" borderId="26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6" fillId="10" borderId="20" xfId="0" applyFont="1" applyFill="1" applyBorder="1" applyAlignment="1">
      <alignment horizontal="center" vertical="center"/>
    </xf>
    <xf numFmtId="0" fontId="26" fillId="10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/>
    </xf>
    <xf numFmtId="0" fontId="28" fillId="5" borderId="27" xfId="0" applyFont="1" applyFill="1" applyBorder="1" applyAlignment="1">
      <alignment horizontal="center" vertical="center"/>
    </xf>
    <xf numFmtId="0" fontId="28" fillId="5" borderId="29" xfId="0" applyFont="1" applyFill="1" applyBorder="1" applyAlignment="1">
      <alignment horizontal="center" vertical="center"/>
    </xf>
    <xf numFmtId="0" fontId="26" fillId="5" borderId="31" xfId="0" applyFont="1" applyFill="1" applyBorder="1" applyAlignment="1">
      <alignment horizontal="center" vertical="center"/>
    </xf>
    <xf numFmtId="0" fontId="26" fillId="5" borderId="32" xfId="0" applyFont="1" applyFill="1" applyBorder="1" applyAlignment="1">
      <alignment horizontal="center" vertical="center"/>
    </xf>
    <xf numFmtId="0" fontId="27" fillId="5" borderId="31" xfId="0" applyFont="1" applyFill="1" applyBorder="1" applyAlignment="1">
      <alignment horizontal="center" vertical="center"/>
    </xf>
    <xf numFmtId="0" fontId="27" fillId="5" borderId="32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30" fillId="7" borderId="35" xfId="0" applyFont="1" applyFill="1" applyBorder="1" applyAlignment="1">
      <alignment horizontal="center" vertical="center" wrapText="1"/>
    </xf>
    <xf numFmtId="15" fontId="38" fillId="11" borderId="30" xfId="0" applyNumberFormat="1" applyFont="1" applyFill="1" applyBorder="1" applyAlignment="1">
      <alignment horizontal="center" vertical="center" wrapText="1"/>
    </xf>
    <xf numFmtId="3" fontId="36" fillId="11" borderId="18" xfId="5" applyNumberFormat="1" applyFont="1" applyFill="1" applyBorder="1" applyAlignment="1">
      <alignment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horizontal="center" vertical="center" wrapText="1"/>
    </xf>
    <xf numFmtId="0" fontId="32" fillId="5" borderId="29" xfId="0" applyFont="1" applyFill="1" applyBorder="1" applyAlignment="1">
      <alignment horizontal="center" vertical="center" wrapText="1"/>
    </xf>
    <xf numFmtId="0" fontId="38" fillId="11" borderId="28" xfId="0" applyFont="1" applyFill="1" applyBorder="1" applyAlignment="1">
      <alignment horizontal="center" vertical="center" wrapText="1"/>
    </xf>
    <xf numFmtId="3" fontId="35" fillId="11" borderId="15" xfId="5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30" fillId="7" borderId="28" xfId="0" applyFont="1" applyFill="1" applyBorder="1" applyAlignment="1">
      <alignment horizontal="center" vertical="center" wrapText="1"/>
    </xf>
    <xf numFmtId="0" fontId="39" fillId="12" borderId="30" xfId="0" applyFont="1" applyFill="1" applyBorder="1" applyAlignment="1">
      <alignment horizontal="center" vertical="center" wrapText="1"/>
    </xf>
    <xf numFmtId="0" fontId="37" fillId="12" borderId="28" xfId="0" applyFont="1" applyFill="1" applyBorder="1" applyAlignment="1">
      <alignment horizontal="center" vertical="center" wrapText="1"/>
    </xf>
    <xf numFmtId="0" fontId="39" fillId="12" borderId="28" xfId="0" applyFont="1" applyFill="1" applyBorder="1" applyAlignment="1">
      <alignment horizontal="center" vertical="center" wrapText="1"/>
    </xf>
    <xf numFmtId="0" fontId="37" fillId="12" borderId="28" xfId="0" applyFont="1" applyFill="1" applyBorder="1" applyAlignment="1">
      <alignment horizontal="center" vertical="center" wrapText="1"/>
    </xf>
    <xf numFmtId="0" fontId="33" fillId="7" borderId="36" xfId="0" applyFont="1" applyFill="1" applyBorder="1" applyAlignment="1">
      <alignment horizontal="center" vertical="center" wrapText="1"/>
    </xf>
    <xf numFmtId="0" fontId="33" fillId="7" borderId="37" xfId="0" applyFont="1" applyFill="1" applyBorder="1" applyAlignment="1">
      <alignment horizontal="center" vertical="center" wrapText="1"/>
    </xf>
    <xf numFmtId="2" fontId="26" fillId="11" borderId="23" xfId="0" applyNumberFormat="1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41" fillId="7" borderId="26" xfId="0" applyFont="1" applyFill="1" applyBorder="1" applyAlignment="1">
      <alignment horizontal="center" vertical="center" wrapText="1"/>
    </xf>
    <xf numFmtId="0" fontId="41" fillId="7" borderId="0" xfId="0" applyFont="1" applyFill="1" applyBorder="1" applyAlignment="1">
      <alignment horizontal="center" vertical="center" wrapText="1"/>
    </xf>
    <xf numFmtId="0" fontId="34" fillId="5" borderId="18" xfId="0" applyFont="1" applyFill="1" applyBorder="1" applyAlignment="1">
      <alignment horizontal="center" vertical="center" wrapText="1"/>
    </xf>
    <xf numFmtId="0" fontId="34" fillId="5" borderId="33" xfId="0" applyFont="1" applyFill="1" applyBorder="1" applyAlignment="1">
      <alignment horizontal="center" vertical="center" wrapText="1"/>
    </xf>
    <xf numFmtId="0" fontId="34" fillId="5" borderId="25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28" fillId="13" borderId="24" xfId="0" applyFont="1" applyFill="1" applyBorder="1" applyAlignment="1">
      <alignment horizontal="center" vertical="center" wrapText="1"/>
    </xf>
    <xf numFmtId="0" fontId="28" fillId="13" borderId="27" xfId="0" applyFont="1" applyFill="1" applyBorder="1" applyAlignment="1">
      <alignment horizontal="center" vertical="center" wrapText="1"/>
    </xf>
    <xf numFmtId="0" fontId="41" fillId="8" borderId="16" xfId="0" applyFont="1" applyFill="1" applyBorder="1" applyAlignment="1">
      <alignment horizontal="center" vertical="center" wrapText="1"/>
    </xf>
    <xf numFmtId="0" fontId="41" fillId="8" borderId="16" xfId="0" applyFont="1" applyFill="1" applyBorder="1" applyAlignment="1">
      <alignment horizontal="center" vertical="center" wrapText="1"/>
    </xf>
    <xf numFmtId="0" fontId="41" fillId="8" borderId="7" xfId="0" applyFont="1" applyFill="1" applyBorder="1" applyAlignment="1">
      <alignment horizontal="center" vertical="center" wrapText="1"/>
    </xf>
    <xf numFmtId="0" fontId="41" fillId="8" borderId="0" xfId="0" applyFont="1" applyFill="1" applyBorder="1" applyAlignment="1">
      <alignment horizontal="center" vertical="center" wrapText="1"/>
    </xf>
    <xf numFmtId="0" fontId="27" fillId="5" borderId="38" xfId="0" applyFont="1" applyFill="1" applyBorder="1" applyAlignment="1">
      <alignment horizontal="center" vertical="center" wrapText="1"/>
    </xf>
    <xf numFmtId="0" fontId="40" fillId="5" borderId="39" xfId="0" applyFont="1" applyFill="1" applyBorder="1" applyAlignment="1">
      <alignment horizontal="center" vertical="center" wrapText="1"/>
    </xf>
    <xf numFmtId="0" fontId="34" fillId="5" borderId="24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horizontal="center" vertical="center"/>
    </xf>
    <xf numFmtId="0" fontId="27" fillId="5" borderId="4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 wrapText="1"/>
    </xf>
    <xf numFmtId="0" fontId="33" fillId="8" borderId="26" xfId="0" applyFont="1" applyFill="1" applyBorder="1" applyAlignment="1">
      <alignment horizontal="center" vertical="center" wrapText="1"/>
    </xf>
    <xf numFmtId="0" fontId="33" fillId="8" borderId="0" xfId="0" applyFont="1" applyFill="1" applyBorder="1" applyAlignment="1">
      <alignment horizontal="center" vertical="center" wrapText="1"/>
    </xf>
    <xf numFmtId="0" fontId="27" fillId="9" borderId="42" xfId="0" applyFont="1" applyFill="1" applyBorder="1" applyAlignment="1">
      <alignment horizontal="center" vertical="center" wrapText="1"/>
    </xf>
    <xf numFmtId="0" fontId="27" fillId="9" borderId="43" xfId="0" applyFont="1" applyFill="1" applyBorder="1" applyAlignment="1">
      <alignment horizontal="center" vertical="center" wrapText="1"/>
    </xf>
    <xf numFmtId="0" fontId="41" fillId="8" borderId="8" xfId="0" applyFont="1" applyFill="1" applyBorder="1" applyAlignment="1">
      <alignment horizontal="center" vertical="center" wrapText="1"/>
    </xf>
    <xf numFmtId="2" fontId="15" fillId="0" borderId="44" xfId="0" applyNumberFormat="1" applyFont="1" applyBorder="1" applyAlignment="1">
      <alignment horizontal="center" vertical="center"/>
    </xf>
    <xf numFmtId="2" fontId="15" fillId="0" borderId="45" xfId="0" applyNumberFormat="1" applyFont="1" applyBorder="1" applyAlignment="1">
      <alignment horizontal="center" vertical="center"/>
    </xf>
    <xf numFmtId="2" fontId="26" fillId="9" borderId="46" xfId="0" applyNumberFormat="1" applyFont="1" applyFill="1" applyBorder="1" applyAlignment="1">
      <alignment horizontal="center" vertical="center"/>
    </xf>
  </cellXfs>
  <cellStyles count="10">
    <cellStyle name="20% - Énfasis1 2" xfId="2"/>
    <cellStyle name="Hipervínculo" xfId="4" builtinId="8"/>
    <cellStyle name="Hipervínculo 2" xfId="6"/>
    <cellStyle name="Millares" xfId="5" builtinId="3"/>
    <cellStyle name="Millares 2" xfId="9"/>
    <cellStyle name="Normal" xfId="0" builtinId="0"/>
    <cellStyle name="Normal 2" xfId="1"/>
    <cellStyle name="Normal 2 3" xfId="7"/>
    <cellStyle name="Normal 3" xfId="3"/>
    <cellStyle name="Normal 3 2" xfId="8"/>
  </cellStyles>
  <dxfs count="0"/>
  <tableStyles count="0" defaultTableStyle="TableStyleMedium9" defaultPivotStyle="PivotStyleLight16"/>
  <colors>
    <mruColors>
      <color rgb="FFAEAAAA"/>
      <color rgb="FFD0CECE"/>
      <color rgb="FFED7D31"/>
      <color rgb="FFE9D2AF"/>
      <color rgb="FFF6ECDE"/>
      <color rgb="FF621132"/>
      <color rgb="FF842C58"/>
      <color rgb="FFF2E3CE"/>
      <color rgb="FF244832"/>
      <color rgb="FFB48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rlos.sosa@salud.gob.mx" TargetMode="External"/><Relationship Id="rId1" Type="http://schemas.openxmlformats.org/officeDocument/2006/relationships/hyperlink" Target="mailto:oscar.salinas@salud.gob.mx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view="pageLayout" zoomScale="90" zoomScaleNormal="80" zoomScaleSheetLayoutView="90" zoomScalePageLayoutView="90" workbookViewId="0">
      <selection sqref="A1:L1"/>
    </sheetView>
  </sheetViews>
  <sheetFormatPr baseColWidth="10" defaultColWidth="11.42578125" defaultRowHeight="14.25"/>
  <cols>
    <col min="1" max="1" width="17.42578125" style="1" customWidth="1"/>
    <col min="2" max="2" width="22.140625" style="1" customWidth="1"/>
    <col min="3" max="3" width="14.28515625" style="1" customWidth="1"/>
    <col min="4" max="4" width="11.42578125" style="1"/>
    <col min="5" max="5" width="11.28515625" style="1" customWidth="1"/>
    <col min="6" max="6" width="12.5703125" style="1" customWidth="1"/>
    <col min="7" max="7" width="13.7109375" style="1" customWidth="1"/>
    <col min="8" max="8" width="13.42578125" style="1" customWidth="1"/>
    <col min="9" max="10" width="11.42578125" style="1"/>
    <col min="11" max="11" width="13.42578125" style="1" customWidth="1"/>
    <col min="12" max="12" width="16.140625" style="1" customWidth="1"/>
    <col min="13" max="16384" width="11.42578125" style="1"/>
  </cols>
  <sheetData>
    <row r="1" spans="1:12" ht="15.75" customHeight="1">
      <c r="A1" s="74" t="s">
        <v>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5">
      <c r="A2" s="75" t="s">
        <v>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5">
      <c r="A3" s="68" t="s">
        <v>5</v>
      </c>
      <c r="B3" s="68"/>
      <c r="C3" s="70" t="s">
        <v>6</v>
      </c>
      <c r="D3" s="70"/>
      <c r="E3" s="70"/>
      <c r="F3" s="70"/>
      <c r="G3" s="70"/>
      <c r="H3" s="70"/>
      <c r="I3" s="70"/>
      <c r="J3" s="70"/>
      <c r="K3" s="70"/>
      <c r="L3" s="70"/>
    </row>
    <row r="4" spans="1:12" ht="32.25" customHeight="1">
      <c r="A4" s="72" t="s">
        <v>7</v>
      </c>
      <c r="B4" s="72"/>
      <c r="C4" s="70" t="s">
        <v>8</v>
      </c>
      <c r="D4" s="70"/>
      <c r="E4" s="70"/>
      <c r="F4" s="70"/>
      <c r="G4" s="70"/>
      <c r="H4" s="70"/>
      <c r="I4" s="70"/>
      <c r="J4" s="70"/>
      <c r="K4" s="70"/>
      <c r="L4" s="70"/>
    </row>
    <row r="5" spans="1:12" ht="15">
      <c r="A5" s="67" t="s">
        <v>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15">
      <c r="A6" s="68" t="s">
        <v>10</v>
      </c>
      <c r="B6" s="68"/>
      <c r="C6" s="69">
        <v>6</v>
      </c>
      <c r="D6" s="69"/>
      <c r="E6" s="69"/>
      <c r="F6" s="68" t="s">
        <v>11</v>
      </c>
      <c r="G6" s="68"/>
      <c r="H6" s="68" t="s">
        <v>2</v>
      </c>
      <c r="I6" s="68"/>
      <c r="J6" s="68"/>
      <c r="K6" s="68"/>
      <c r="L6" s="68"/>
    </row>
    <row r="7" spans="1:12" ht="15">
      <c r="A7" s="68" t="s">
        <v>0</v>
      </c>
      <c r="B7" s="68"/>
      <c r="C7" s="70" t="s">
        <v>152</v>
      </c>
      <c r="D7" s="70"/>
      <c r="E7" s="70"/>
      <c r="F7" s="70"/>
      <c r="G7" s="70"/>
      <c r="H7" s="70"/>
      <c r="I7" s="70"/>
      <c r="J7" s="70"/>
      <c r="K7" s="70"/>
      <c r="L7" s="70"/>
    </row>
    <row r="8" spans="1:12" ht="31.5" customHeight="1">
      <c r="A8" s="72" t="s">
        <v>12</v>
      </c>
      <c r="B8" s="72"/>
      <c r="C8" s="70" t="s">
        <v>182</v>
      </c>
      <c r="D8" s="70"/>
      <c r="E8" s="70"/>
      <c r="F8" s="72" t="s">
        <v>13</v>
      </c>
      <c r="G8" s="72"/>
      <c r="H8" s="70" t="s">
        <v>161</v>
      </c>
      <c r="I8" s="70"/>
      <c r="J8" s="70"/>
      <c r="K8" s="70"/>
      <c r="L8" s="70"/>
    </row>
    <row r="9" spans="1:12" ht="63.75" customHeight="1">
      <c r="A9" s="64" t="s">
        <v>14</v>
      </c>
      <c r="B9" s="64"/>
      <c r="C9" s="65" t="s">
        <v>187</v>
      </c>
      <c r="D9" s="66"/>
      <c r="E9" s="66"/>
      <c r="F9" s="66"/>
      <c r="G9" s="66"/>
      <c r="H9" s="66"/>
      <c r="I9" s="66"/>
      <c r="J9" s="66"/>
      <c r="K9" s="66"/>
      <c r="L9" s="66"/>
    </row>
    <row r="10" spans="1:12" ht="24.75" customHeight="1">
      <c r="A10" s="68" t="s">
        <v>15</v>
      </c>
      <c r="B10" s="68"/>
      <c r="C10" s="73" t="s">
        <v>175</v>
      </c>
      <c r="D10" s="73"/>
      <c r="E10" s="73"/>
      <c r="F10" s="73"/>
      <c r="G10" s="73"/>
      <c r="H10" s="73"/>
      <c r="I10" s="73"/>
      <c r="J10" s="73"/>
      <c r="K10" s="73"/>
      <c r="L10" s="73"/>
    </row>
    <row r="11" spans="1:12" ht="20.25" customHeight="1">
      <c r="A11" s="68" t="s">
        <v>16</v>
      </c>
      <c r="B11" s="68"/>
      <c r="C11" s="73" t="s">
        <v>184</v>
      </c>
      <c r="D11" s="70"/>
      <c r="E11" s="70"/>
      <c r="F11" s="70"/>
      <c r="G11" s="70"/>
      <c r="H11" s="70"/>
      <c r="I11" s="70"/>
      <c r="J11" s="70"/>
      <c r="K11" s="70"/>
      <c r="L11" s="70"/>
    </row>
    <row r="12" spans="1:12" ht="34.5" customHeight="1">
      <c r="A12" s="72" t="s">
        <v>17</v>
      </c>
      <c r="B12" s="72"/>
      <c r="C12" s="70" t="s">
        <v>183</v>
      </c>
      <c r="D12" s="70"/>
      <c r="E12" s="70"/>
      <c r="F12" s="70"/>
      <c r="G12" s="70"/>
      <c r="H12" s="70"/>
      <c r="I12" s="70"/>
      <c r="J12" s="70"/>
      <c r="K12" s="70"/>
      <c r="L12" s="70"/>
    </row>
    <row r="13" spans="1:12" ht="15">
      <c r="A13" s="68" t="s">
        <v>18</v>
      </c>
      <c r="B13" s="68"/>
      <c r="C13" s="70" t="s">
        <v>45</v>
      </c>
      <c r="D13" s="70"/>
      <c r="E13" s="70"/>
      <c r="F13" s="68" t="s">
        <v>19</v>
      </c>
      <c r="G13" s="68"/>
      <c r="H13" s="71"/>
      <c r="I13" s="71"/>
      <c r="J13" s="71"/>
      <c r="K13" s="71"/>
      <c r="L13" s="71"/>
    </row>
    <row r="14" spans="1:12" ht="29.25" customHeight="1">
      <c r="A14" s="72" t="s">
        <v>20</v>
      </c>
      <c r="B14" s="72"/>
      <c r="C14" s="70" t="s">
        <v>163</v>
      </c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15">
      <c r="A15" s="67" t="s">
        <v>21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2" s="2" customFormat="1" ht="30">
      <c r="A16" s="14" t="s">
        <v>22</v>
      </c>
      <c r="B16" s="14" t="s">
        <v>23</v>
      </c>
      <c r="C16" s="14" t="s">
        <v>24</v>
      </c>
      <c r="D16" s="78" t="s">
        <v>25</v>
      </c>
      <c r="E16" s="78"/>
      <c r="F16" s="78" t="s">
        <v>26</v>
      </c>
      <c r="G16" s="78"/>
      <c r="H16" s="78" t="s">
        <v>27</v>
      </c>
      <c r="I16" s="78"/>
      <c r="J16" s="14" t="s">
        <v>28</v>
      </c>
      <c r="K16" s="14" t="s">
        <v>29</v>
      </c>
      <c r="L16" s="14" t="s">
        <v>30</v>
      </c>
    </row>
    <row r="17" spans="1:12" ht="57" customHeight="1">
      <c r="A17" s="5" t="s">
        <v>164</v>
      </c>
      <c r="B17" s="5" t="s">
        <v>165</v>
      </c>
      <c r="C17" s="5" t="s">
        <v>166</v>
      </c>
      <c r="D17" s="76" t="s">
        <v>31</v>
      </c>
      <c r="E17" s="76"/>
      <c r="F17" s="76" t="s">
        <v>167</v>
      </c>
      <c r="G17" s="76"/>
      <c r="H17" s="77" t="s">
        <v>168</v>
      </c>
      <c r="I17" s="76"/>
      <c r="J17" s="13" t="s">
        <v>159</v>
      </c>
      <c r="K17" s="13">
        <v>63922300</v>
      </c>
      <c r="L17" s="15">
        <v>52593</v>
      </c>
    </row>
    <row r="18" spans="1:12" ht="55.5" customHeight="1">
      <c r="A18" s="5" t="s">
        <v>79</v>
      </c>
      <c r="B18" s="5" t="s">
        <v>80</v>
      </c>
      <c r="C18" s="5" t="s">
        <v>81</v>
      </c>
      <c r="D18" s="76" t="s">
        <v>31</v>
      </c>
      <c r="E18" s="76"/>
      <c r="F18" s="76" t="s">
        <v>153</v>
      </c>
      <c r="G18" s="76"/>
      <c r="H18" s="77" t="s">
        <v>160</v>
      </c>
      <c r="I18" s="76"/>
      <c r="J18" s="13" t="s">
        <v>159</v>
      </c>
      <c r="K18" s="13">
        <v>63922300</v>
      </c>
      <c r="L18" s="13">
        <v>52564</v>
      </c>
    </row>
    <row r="19" spans="1:12" ht="15">
      <c r="A19" s="75" t="s">
        <v>32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</row>
    <row r="20" spans="1:12" s="2" customFormat="1" ht="25.5" customHeight="1">
      <c r="A20" s="71" t="s">
        <v>154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4" t="s">
        <v>33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1:12" ht="15">
      <c r="A22" s="79" t="s">
        <v>34</v>
      </c>
      <c r="B22" s="79"/>
      <c r="C22" s="80" t="s">
        <v>82</v>
      </c>
      <c r="D22" s="80"/>
      <c r="E22" s="80"/>
      <c r="F22" s="80"/>
      <c r="G22" s="80"/>
      <c r="H22" s="80"/>
      <c r="I22" s="80"/>
      <c r="J22" s="80"/>
      <c r="K22" s="80"/>
      <c r="L22" s="80"/>
    </row>
    <row r="23" spans="1:12" ht="15">
      <c r="A23" s="75" t="s">
        <v>35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pans="1:12" ht="15">
      <c r="A24" s="81" t="s">
        <v>36</v>
      </c>
      <c r="B24" s="81"/>
      <c r="C24" s="81"/>
      <c r="D24" s="81"/>
      <c r="E24" s="81" t="s">
        <v>37</v>
      </c>
      <c r="F24" s="81"/>
      <c r="G24" s="81"/>
      <c r="H24" s="81"/>
      <c r="I24" s="81" t="s">
        <v>38</v>
      </c>
      <c r="J24" s="81"/>
      <c r="K24" s="81"/>
      <c r="L24" s="81"/>
    </row>
    <row r="25" spans="1:12">
      <c r="A25" s="88">
        <v>2012</v>
      </c>
      <c r="B25" s="88"/>
      <c r="C25" s="88"/>
      <c r="D25" s="88"/>
      <c r="E25" s="88" t="s">
        <v>195</v>
      </c>
      <c r="F25" s="88"/>
      <c r="G25" s="88"/>
      <c r="H25" s="88"/>
      <c r="I25" s="89" t="s">
        <v>176</v>
      </c>
      <c r="J25" s="89"/>
      <c r="K25" s="89"/>
      <c r="L25" s="89"/>
    </row>
    <row r="26" spans="1:12" ht="15">
      <c r="A26" s="81" t="s">
        <v>39</v>
      </c>
      <c r="B26" s="81"/>
      <c r="C26" s="81"/>
      <c r="D26" s="81"/>
      <c r="E26" s="81" t="s">
        <v>40</v>
      </c>
      <c r="F26" s="81"/>
      <c r="G26" s="81"/>
      <c r="H26" s="81"/>
      <c r="I26" s="81" t="s">
        <v>41</v>
      </c>
      <c r="J26" s="81"/>
      <c r="K26" s="81"/>
      <c r="L26" s="81"/>
    </row>
    <row r="27" spans="1:12" ht="24.75" customHeight="1">
      <c r="A27" s="82">
        <f>+E27/I27*100</f>
        <v>23.59631386809178</v>
      </c>
      <c r="B27" s="83"/>
      <c r="C27" s="83"/>
      <c r="D27" s="83"/>
      <c r="E27" s="84">
        <v>15642580</v>
      </c>
      <c r="F27" s="84"/>
      <c r="G27" s="84"/>
      <c r="H27" s="84"/>
      <c r="I27" s="85">
        <v>66292473</v>
      </c>
      <c r="J27" s="86"/>
      <c r="K27" s="86"/>
      <c r="L27" s="87"/>
    </row>
    <row r="28" spans="1:12" ht="15">
      <c r="A28" s="75" t="s">
        <v>42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1:12" ht="15">
      <c r="A29" s="81" t="s">
        <v>43</v>
      </c>
      <c r="B29" s="81"/>
      <c r="C29" s="81"/>
      <c r="D29" s="81"/>
      <c r="E29" s="81" t="s">
        <v>44</v>
      </c>
      <c r="F29" s="81"/>
      <c r="G29" s="81"/>
      <c r="H29" s="81"/>
      <c r="I29" s="81" t="s">
        <v>155</v>
      </c>
      <c r="J29" s="81"/>
      <c r="K29" s="81"/>
      <c r="L29" s="81"/>
    </row>
    <row r="30" spans="1:12">
      <c r="A30" s="88" t="s">
        <v>162</v>
      </c>
      <c r="B30" s="88"/>
      <c r="C30" s="88"/>
      <c r="D30" s="88"/>
      <c r="E30" s="88">
        <v>25</v>
      </c>
      <c r="F30" s="88"/>
      <c r="G30" s="88"/>
      <c r="H30" s="88"/>
      <c r="I30" s="88">
        <v>20</v>
      </c>
      <c r="J30" s="88"/>
      <c r="K30" s="88"/>
      <c r="L30" s="88"/>
    </row>
    <row r="31" spans="1:12" ht="15.75">
      <c r="A31" s="90" t="s">
        <v>46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2" s="2" customFormat="1" ht="34.5" customHeight="1">
      <c r="A32" s="91" t="s">
        <v>36</v>
      </c>
      <c r="B32" s="91"/>
      <c r="C32" s="91" t="s">
        <v>47</v>
      </c>
      <c r="D32" s="91"/>
      <c r="E32" s="91" t="s">
        <v>40</v>
      </c>
      <c r="F32" s="91"/>
      <c r="G32" s="91"/>
      <c r="H32" s="91" t="s">
        <v>41</v>
      </c>
      <c r="I32" s="91"/>
      <c r="J32" s="91"/>
      <c r="K32" s="78" t="s">
        <v>48</v>
      </c>
      <c r="L32" s="78"/>
    </row>
    <row r="33" spans="1:12" s="2" customFormat="1" ht="16.5" customHeight="1">
      <c r="A33" s="88">
        <v>2012</v>
      </c>
      <c r="B33" s="88"/>
      <c r="C33" s="59">
        <f>E33/H33*100</f>
        <v>23.59631386809178</v>
      </c>
      <c r="D33" s="60"/>
      <c r="E33" s="109">
        <v>15642580</v>
      </c>
      <c r="F33" s="109"/>
      <c r="G33" s="109"/>
      <c r="H33" s="109">
        <v>66292473</v>
      </c>
      <c r="I33" s="109"/>
      <c r="J33" s="109"/>
      <c r="K33" s="88" t="s">
        <v>52</v>
      </c>
      <c r="L33" s="88"/>
    </row>
    <row r="34" spans="1:12" s="2" customFormat="1" ht="15" customHeight="1">
      <c r="A34" s="88">
        <v>2013</v>
      </c>
      <c r="B34" s="88"/>
      <c r="C34" s="59">
        <f t="shared" ref="C34:C39" si="0">E34/H34*100</f>
        <v>24.04261310292307</v>
      </c>
      <c r="D34" s="60"/>
      <c r="E34" s="110">
        <v>16494390</v>
      </c>
      <c r="F34" s="111"/>
      <c r="G34" s="112"/>
      <c r="H34" s="110">
        <v>68604814</v>
      </c>
      <c r="I34" s="111"/>
      <c r="J34" s="112"/>
      <c r="K34" s="88" t="s">
        <v>52</v>
      </c>
      <c r="L34" s="88"/>
    </row>
    <row r="35" spans="1:12">
      <c r="A35" s="88">
        <v>2014</v>
      </c>
      <c r="B35" s="88"/>
      <c r="C35" s="59">
        <f t="shared" si="0"/>
        <v>24.393265043034077</v>
      </c>
      <c r="D35" s="60"/>
      <c r="E35" s="92">
        <v>18140737</v>
      </c>
      <c r="F35" s="93"/>
      <c r="G35" s="94"/>
      <c r="H35" s="92">
        <v>74367810</v>
      </c>
      <c r="I35" s="93"/>
      <c r="J35" s="94"/>
      <c r="K35" s="88" t="s">
        <v>52</v>
      </c>
      <c r="L35" s="88"/>
    </row>
    <row r="36" spans="1:12">
      <c r="A36" s="88">
        <v>2015</v>
      </c>
      <c r="B36" s="88"/>
      <c r="C36" s="59">
        <f t="shared" si="0"/>
        <v>25.25386762485638</v>
      </c>
      <c r="D36" s="60"/>
      <c r="E36" s="92">
        <v>20582413</v>
      </c>
      <c r="F36" s="93"/>
      <c r="G36" s="94"/>
      <c r="H36" s="92">
        <v>81502023</v>
      </c>
      <c r="I36" s="93"/>
      <c r="J36" s="94"/>
      <c r="K36" s="88" t="s">
        <v>52</v>
      </c>
      <c r="L36" s="88"/>
    </row>
    <row r="37" spans="1:12">
      <c r="A37" s="58">
        <v>2016</v>
      </c>
      <c r="B37" s="58"/>
      <c r="C37" s="59">
        <f t="shared" si="0"/>
        <v>18.936083798982061</v>
      </c>
      <c r="D37" s="60"/>
      <c r="E37" s="61">
        <v>16254516</v>
      </c>
      <c r="F37" s="62"/>
      <c r="G37" s="63"/>
      <c r="H37" s="61">
        <v>85838847</v>
      </c>
      <c r="I37" s="62"/>
      <c r="J37" s="63"/>
      <c r="K37" s="58" t="s">
        <v>52</v>
      </c>
      <c r="L37" s="58"/>
    </row>
    <row r="38" spans="1:12">
      <c r="A38" s="58">
        <v>2017</v>
      </c>
      <c r="B38" s="58"/>
      <c r="C38" s="59">
        <f t="shared" si="0"/>
        <v>19.474336249036917</v>
      </c>
      <c r="D38" s="60"/>
      <c r="E38" s="61">
        <v>17703811</v>
      </c>
      <c r="F38" s="62"/>
      <c r="G38" s="63"/>
      <c r="H38" s="61">
        <v>90908418</v>
      </c>
      <c r="I38" s="62"/>
      <c r="J38" s="63"/>
      <c r="K38" s="58" t="s">
        <v>52</v>
      </c>
      <c r="L38" s="58"/>
    </row>
    <row r="39" spans="1:12">
      <c r="A39" s="58">
        <v>2018</v>
      </c>
      <c r="B39" s="58"/>
      <c r="C39" s="59">
        <f t="shared" si="0"/>
        <v>20.409039566923408</v>
      </c>
      <c r="D39" s="60"/>
      <c r="E39" s="61">
        <v>19448552</v>
      </c>
      <c r="F39" s="62"/>
      <c r="G39" s="63"/>
      <c r="H39" s="61">
        <v>95293813</v>
      </c>
      <c r="I39" s="62"/>
      <c r="J39" s="63"/>
      <c r="K39" s="58" t="s">
        <v>52</v>
      </c>
      <c r="L39" s="58"/>
    </row>
    <row r="40" spans="1:12">
      <c r="A40" s="58">
        <v>2019</v>
      </c>
      <c r="B40" s="58"/>
      <c r="C40" s="59">
        <f t="shared" ref="C40:C45" si="1">E40/H40*100</f>
        <v>20.924017117876087</v>
      </c>
      <c r="D40" s="60"/>
      <c r="E40" s="61">
        <v>20729864</v>
      </c>
      <c r="F40" s="62"/>
      <c r="G40" s="63"/>
      <c r="H40" s="61">
        <v>99072104</v>
      </c>
      <c r="I40" s="62"/>
      <c r="J40" s="63"/>
      <c r="K40" s="58" t="s">
        <v>52</v>
      </c>
      <c r="L40" s="58"/>
    </row>
    <row r="41" spans="1:12">
      <c r="A41" s="58">
        <v>2020</v>
      </c>
      <c r="B41" s="58"/>
      <c r="C41" s="59">
        <f t="shared" si="1"/>
        <v>20.671653170088035</v>
      </c>
      <c r="D41" s="60"/>
      <c r="E41" s="61">
        <v>21532636</v>
      </c>
      <c r="F41" s="62"/>
      <c r="G41" s="63"/>
      <c r="H41" s="61">
        <v>104165041</v>
      </c>
      <c r="I41" s="62"/>
      <c r="J41" s="63"/>
      <c r="K41" s="58" t="s">
        <v>52</v>
      </c>
      <c r="L41" s="58"/>
    </row>
    <row r="42" spans="1:12">
      <c r="A42" s="58">
        <v>2021</v>
      </c>
      <c r="B42" s="58"/>
      <c r="C42" s="59">
        <f t="shared" si="1"/>
        <v>24.634717554922315</v>
      </c>
      <c r="D42" s="60"/>
      <c r="E42" s="61">
        <v>26948353</v>
      </c>
      <c r="F42" s="62"/>
      <c r="G42" s="63"/>
      <c r="H42" s="61">
        <v>109391767.69499999</v>
      </c>
      <c r="I42" s="62"/>
      <c r="J42" s="63"/>
      <c r="K42" s="58" t="s">
        <v>52</v>
      </c>
      <c r="L42" s="58"/>
    </row>
    <row r="43" spans="1:12">
      <c r="A43" s="58">
        <v>2022</v>
      </c>
      <c r="B43" s="58"/>
      <c r="C43" s="59">
        <f t="shared" si="1"/>
        <v>23.961399205756059</v>
      </c>
      <c r="D43" s="60"/>
      <c r="E43" s="61">
        <v>28378900</v>
      </c>
      <c r="F43" s="62"/>
      <c r="G43" s="63"/>
      <c r="H43" s="61">
        <v>118435905</v>
      </c>
      <c r="I43" s="62"/>
      <c r="J43" s="63"/>
      <c r="K43" s="58" t="s">
        <v>52</v>
      </c>
      <c r="L43" s="58"/>
    </row>
    <row r="44" spans="1:12">
      <c r="A44" s="58">
        <v>2023</v>
      </c>
      <c r="B44" s="58"/>
      <c r="C44" s="59">
        <f t="shared" si="1"/>
        <v>23.941066922690514</v>
      </c>
      <c r="D44" s="60"/>
      <c r="E44" s="61">
        <v>30031380.092</v>
      </c>
      <c r="F44" s="62"/>
      <c r="G44" s="63"/>
      <c r="H44" s="61">
        <v>125438770.91599999</v>
      </c>
      <c r="I44" s="62"/>
      <c r="J44" s="63"/>
      <c r="K44" s="58" t="s">
        <v>52</v>
      </c>
      <c r="L44" s="58"/>
    </row>
    <row r="45" spans="1:12">
      <c r="A45" s="58">
        <v>2024</v>
      </c>
      <c r="B45" s="58"/>
      <c r="C45" s="59">
        <f t="shared" si="1"/>
        <v>24.228360515208671</v>
      </c>
      <c r="D45" s="60"/>
      <c r="E45" s="61">
        <f>'6. Gasto - Anuales'!O6</f>
        <v>32818244.973999999</v>
      </c>
      <c r="F45" s="62"/>
      <c r="G45" s="63"/>
      <c r="H45" s="61">
        <f>'6. Gasto - Anuales'!O44</f>
        <v>135453841.185</v>
      </c>
      <c r="I45" s="62"/>
      <c r="J45" s="63"/>
      <c r="K45" s="58" t="s">
        <v>52</v>
      </c>
      <c r="L45" s="58"/>
    </row>
    <row r="46" spans="1:12" ht="15">
      <c r="A46" s="75" t="s">
        <v>49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</row>
    <row r="47" spans="1:12" s="2" customFormat="1" ht="32.25" customHeight="1">
      <c r="A47" s="6" t="s">
        <v>37</v>
      </c>
      <c r="B47" s="91" t="s">
        <v>47</v>
      </c>
      <c r="C47" s="91"/>
      <c r="D47" s="91" t="s">
        <v>40</v>
      </c>
      <c r="E47" s="91"/>
      <c r="F47" s="91" t="s">
        <v>41</v>
      </c>
      <c r="G47" s="91"/>
      <c r="H47" s="78" t="s">
        <v>50</v>
      </c>
      <c r="I47" s="78"/>
      <c r="J47" s="78" t="s">
        <v>51</v>
      </c>
      <c r="K47" s="78"/>
      <c r="L47" s="78"/>
    </row>
    <row r="48" spans="1:12">
      <c r="A48" s="7" t="s">
        <v>1</v>
      </c>
      <c r="B48" s="95">
        <f>D48/F48*100</f>
        <v>24.228360515208671</v>
      </c>
      <c r="C48" s="95"/>
      <c r="D48" s="96">
        <f>+E45</f>
        <v>32818244.973999999</v>
      </c>
      <c r="E48" s="96"/>
      <c r="F48" s="96">
        <f>+H45</f>
        <v>135453841.185</v>
      </c>
      <c r="G48" s="96"/>
      <c r="H48" s="88" t="s">
        <v>169</v>
      </c>
      <c r="I48" s="88"/>
      <c r="J48" s="97">
        <v>45900</v>
      </c>
      <c r="K48" s="88"/>
      <c r="L48" s="88"/>
    </row>
    <row r="49" spans="1:12" ht="15">
      <c r="A49" s="101" t="s">
        <v>53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</row>
    <row r="50" spans="1:12" ht="15">
      <c r="A50" s="102" t="s">
        <v>37</v>
      </c>
      <c r="B50" s="102"/>
      <c r="C50" s="102"/>
      <c r="D50" s="102" t="s">
        <v>47</v>
      </c>
      <c r="E50" s="102"/>
      <c r="F50" s="102"/>
      <c r="G50" s="102" t="s">
        <v>40</v>
      </c>
      <c r="H50" s="102"/>
      <c r="I50" s="102"/>
      <c r="J50" s="102" t="s">
        <v>41</v>
      </c>
      <c r="K50" s="102"/>
      <c r="L50" s="102"/>
    </row>
    <row r="51" spans="1:12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</row>
    <row r="52" spans="1:12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1:12" ht="19.5" customHeight="1">
      <c r="A53" s="99" t="s">
        <v>54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</row>
    <row r="54" spans="1:12" ht="46.5" customHeight="1">
      <c r="A54" s="8" t="s">
        <v>55</v>
      </c>
      <c r="B54" s="8" t="s">
        <v>56</v>
      </c>
      <c r="C54" s="100" t="s">
        <v>57</v>
      </c>
      <c r="D54" s="100"/>
      <c r="E54" s="100"/>
      <c r="F54" s="8" t="s">
        <v>58</v>
      </c>
      <c r="G54" s="8" t="s">
        <v>59</v>
      </c>
      <c r="H54" s="8" t="s">
        <v>60</v>
      </c>
      <c r="I54" s="100" t="s">
        <v>61</v>
      </c>
      <c r="J54" s="100"/>
      <c r="K54" s="8" t="s">
        <v>62</v>
      </c>
      <c r="L54" s="8" t="s">
        <v>63</v>
      </c>
    </row>
    <row r="55" spans="1:12" s="3" customFormat="1" ht="252.75" customHeight="1">
      <c r="A55" s="9" t="s">
        <v>178</v>
      </c>
      <c r="B55" s="9" t="s">
        <v>179</v>
      </c>
      <c r="C55" s="106" t="s">
        <v>188</v>
      </c>
      <c r="D55" s="106"/>
      <c r="E55" s="106"/>
      <c r="F55" s="16" t="s">
        <v>83</v>
      </c>
      <c r="G55" s="10" t="s">
        <v>84</v>
      </c>
      <c r="H55" s="11" t="s">
        <v>163</v>
      </c>
      <c r="I55" s="106" t="s">
        <v>85</v>
      </c>
      <c r="J55" s="106"/>
      <c r="K55" s="12">
        <v>45877</v>
      </c>
      <c r="L55" s="9" t="s">
        <v>86</v>
      </c>
    </row>
    <row r="56" spans="1:12" s="3" customFormat="1" ht="246.75" customHeight="1">
      <c r="A56" s="9" t="s">
        <v>156</v>
      </c>
      <c r="B56" s="10" t="s">
        <v>177</v>
      </c>
      <c r="C56" s="106" t="s">
        <v>188</v>
      </c>
      <c r="D56" s="106"/>
      <c r="E56" s="106"/>
      <c r="F56" s="16" t="s">
        <v>83</v>
      </c>
      <c r="G56" s="10" t="s">
        <v>157</v>
      </c>
      <c r="H56" s="11" t="s">
        <v>163</v>
      </c>
      <c r="I56" s="106" t="s">
        <v>85</v>
      </c>
      <c r="J56" s="106"/>
      <c r="K56" s="12">
        <v>45877</v>
      </c>
      <c r="L56" s="9" t="s">
        <v>86</v>
      </c>
    </row>
    <row r="57" spans="1:12" ht="18" customHeight="1">
      <c r="A57" s="74" t="s">
        <v>64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ht="15">
      <c r="A58" s="104" t="s">
        <v>65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</row>
    <row r="59" spans="1:12" ht="15">
      <c r="A59" s="79" t="s">
        <v>66</v>
      </c>
      <c r="B59" s="79"/>
      <c r="C59" s="79"/>
      <c r="D59" s="103" t="s">
        <v>210</v>
      </c>
      <c r="E59" s="103"/>
      <c r="F59" s="103"/>
      <c r="G59" s="103"/>
      <c r="H59" s="103"/>
      <c r="I59" s="103"/>
      <c r="J59" s="103"/>
      <c r="K59" s="103"/>
      <c r="L59" s="103"/>
    </row>
    <row r="60" spans="1:12" ht="15">
      <c r="A60" s="104" t="s">
        <v>67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</row>
    <row r="61" spans="1:12" ht="15">
      <c r="A61" s="79" t="s">
        <v>68</v>
      </c>
      <c r="B61" s="79"/>
      <c r="C61" s="79"/>
      <c r="D61" s="88"/>
      <c r="E61" s="88"/>
      <c r="F61" s="88"/>
      <c r="G61" s="88"/>
      <c r="H61" s="88"/>
      <c r="I61" s="88"/>
      <c r="J61" s="88"/>
      <c r="K61" s="88"/>
      <c r="L61" s="88"/>
    </row>
    <row r="62" spans="1:12" ht="32.25" customHeight="1">
      <c r="A62" s="79" t="s">
        <v>69</v>
      </c>
      <c r="B62" s="79"/>
      <c r="C62" s="79"/>
      <c r="D62" s="105" t="s">
        <v>158</v>
      </c>
      <c r="E62" s="105"/>
      <c r="F62" s="105"/>
      <c r="G62" s="105"/>
      <c r="H62" s="105"/>
      <c r="I62" s="105"/>
      <c r="J62" s="105"/>
      <c r="K62" s="105"/>
      <c r="L62" s="105"/>
    </row>
    <row r="63" spans="1:12" ht="15">
      <c r="A63" s="108" t="s">
        <v>70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</row>
    <row r="64" spans="1:12" ht="15">
      <c r="A64" s="102" t="s">
        <v>71</v>
      </c>
      <c r="B64" s="102"/>
      <c r="C64" s="102"/>
      <c r="D64" s="102"/>
      <c r="E64" s="102" t="s">
        <v>72</v>
      </c>
      <c r="F64" s="102"/>
      <c r="G64" s="102"/>
      <c r="H64" s="102"/>
      <c r="I64" s="102" t="s">
        <v>73</v>
      </c>
      <c r="J64" s="102"/>
      <c r="K64" s="102"/>
      <c r="L64" s="102"/>
    </row>
    <row r="65" spans="1:12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</row>
    <row r="66" spans="1:12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</row>
    <row r="67" spans="1:12" ht="19.5" customHeight="1">
      <c r="A67" s="74" t="s">
        <v>74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</row>
    <row r="68" spans="1:12" ht="34.5" customHeight="1">
      <c r="A68" s="102" t="s">
        <v>75</v>
      </c>
      <c r="B68" s="102"/>
      <c r="C68" s="102" t="s">
        <v>76</v>
      </c>
      <c r="D68" s="102"/>
      <c r="E68" s="102"/>
      <c r="F68" s="102" t="s">
        <v>77</v>
      </c>
      <c r="G68" s="102"/>
      <c r="H68" s="102"/>
      <c r="I68" s="102" t="s">
        <v>78</v>
      </c>
      <c r="J68" s="102"/>
      <c r="K68" s="107" t="s">
        <v>59</v>
      </c>
      <c r="L68" s="107"/>
    </row>
    <row r="69" spans="1:12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</row>
    <row r="70" spans="1:1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</row>
    <row r="71" spans="1:12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</row>
    <row r="72" spans="1:1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</sheetData>
  <mergeCells count="208">
    <mergeCell ref="A44:B44"/>
    <mergeCell ref="C44:D44"/>
    <mergeCell ref="E44:G44"/>
    <mergeCell ref="H44:J44"/>
    <mergeCell ref="K44:L44"/>
    <mergeCell ref="A43:B43"/>
    <mergeCell ref="C43:D43"/>
    <mergeCell ref="E43:G43"/>
    <mergeCell ref="H43:J43"/>
    <mergeCell ref="K43:L43"/>
    <mergeCell ref="C42:D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A34:B34"/>
    <mergeCell ref="E34:G34"/>
    <mergeCell ref="H34:J34"/>
    <mergeCell ref="K34:L34"/>
    <mergeCell ref="A37:B37"/>
    <mergeCell ref="E37:G37"/>
    <mergeCell ref="H37:J37"/>
    <mergeCell ref="K37:L37"/>
    <mergeCell ref="A41:B41"/>
    <mergeCell ref="E41:G41"/>
    <mergeCell ref="H41:J41"/>
    <mergeCell ref="K41:L41"/>
    <mergeCell ref="A71:B71"/>
    <mergeCell ref="C71:E71"/>
    <mergeCell ref="F71:H71"/>
    <mergeCell ref="I71:J71"/>
    <mergeCell ref="K71:L71"/>
    <mergeCell ref="A33:B33"/>
    <mergeCell ref="E33:G33"/>
    <mergeCell ref="H33:J33"/>
    <mergeCell ref="K33:L33"/>
    <mergeCell ref="A69:B69"/>
    <mergeCell ref="C69:E69"/>
    <mergeCell ref="F69:H69"/>
    <mergeCell ref="I69:J69"/>
    <mergeCell ref="K69:L69"/>
    <mergeCell ref="A70:B70"/>
    <mergeCell ref="C70:E70"/>
    <mergeCell ref="F70:H70"/>
    <mergeCell ref="I70:J70"/>
    <mergeCell ref="K70:L70"/>
    <mergeCell ref="A66:D66"/>
    <mergeCell ref="E66:H66"/>
    <mergeCell ref="I66:L66"/>
    <mergeCell ref="A67:L67"/>
    <mergeCell ref="A42:B42"/>
    <mergeCell ref="A68:B68"/>
    <mergeCell ref="C68:E68"/>
    <mergeCell ref="F68:H68"/>
    <mergeCell ref="I68:J68"/>
    <mergeCell ref="K68:L68"/>
    <mergeCell ref="A63:L63"/>
    <mergeCell ref="A64:D64"/>
    <mergeCell ref="E64:H64"/>
    <mergeCell ref="I64:L64"/>
    <mergeCell ref="A65:D65"/>
    <mergeCell ref="E65:H65"/>
    <mergeCell ref="I65:L65"/>
    <mergeCell ref="A59:C59"/>
    <mergeCell ref="D59:L59"/>
    <mergeCell ref="A60:L60"/>
    <mergeCell ref="A61:C61"/>
    <mergeCell ref="D61:L61"/>
    <mergeCell ref="A62:C62"/>
    <mergeCell ref="D62:L62"/>
    <mergeCell ref="C55:E55"/>
    <mergeCell ref="I55:J55"/>
    <mergeCell ref="C56:E56"/>
    <mergeCell ref="I56:J56"/>
    <mergeCell ref="A57:L57"/>
    <mergeCell ref="A58:L58"/>
    <mergeCell ref="A52:C52"/>
    <mergeCell ref="D52:F52"/>
    <mergeCell ref="G52:I52"/>
    <mergeCell ref="J52:L52"/>
    <mergeCell ref="A53:L53"/>
    <mergeCell ref="C54:E54"/>
    <mergeCell ref="I54:J54"/>
    <mergeCell ref="A49:L49"/>
    <mergeCell ref="A50:C50"/>
    <mergeCell ref="D50:F50"/>
    <mergeCell ref="G50:I50"/>
    <mergeCell ref="J50:L50"/>
    <mergeCell ref="A51:C51"/>
    <mergeCell ref="D51:F51"/>
    <mergeCell ref="G51:I51"/>
    <mergeCell ref="J51:L51"/>
    <mergeCell ref="B47:C47"/>
    <mergeCell ref="D47:E47"/>
    <mergeCell ref="F47:G47"/>
    <mergeCell ref="H47:I47"/>
    <mergeCell ref="J47:L47"/>
    <mergeCell ref="B48:C48"/>
    <mergeCell ref="D48:E48"/>
    <mergeCell ref="F48:G48"/>
    <mergeCell ref="H48:I48"/>
    <mergeCell ref="J48:L48"/>
    <mergeCell ref="A46:L46"/>
    <mergeCell ref="A35:B35"/>
    <mergeCell ref="E35:G35"/>
    <mergeCell ref="H35:J35"/>
    <mergeCell ref="K35:L35"/>
    <mergeCell ref="A36:B36"/>
    <mergeCell ref="E36:G36"/>
    <mergeCell ref="H36:J36"/>
    <mergeCell ref="K36:L36"/>
    <mergeCell ref="A38:B38"/>
    <mergeCell ref="E38:G38"/>
    <mergeCell ref="H38:J38"/>
    <mergeCell ref="K38:L38"/>
    <mergeCell ref="A40:B40"/>
    <mergeCell ref="E40:G40"/>
    <mergeCell ref="H40:J40"/>
    <mergeCell ref="K40:L40"/>
    <mergeCell ref="A39:B39"/>
    <mergeCell ref="E39:G39"/>
    <mergeCell ref="E42:G42"/>
    <mergeCell ref="H42:J42"/>
    <mergeCell ref="K42:L42"/>
    <mergeCell ref="H39:J39"/>
    <mergeCell ref="K39:L39"/>
    <mergeCell ref="A30:D30"/>
    <mergeCell ref="E30:H30"/>
    <mergeCell ref="I30:L30"/>
    <mergeCell ref="A31:L31"/>
    <mergeCell ref="A32:B32"/>
    <mergeCell ref="C32:D32"/>
    <mergeCell ref="E32:G32"/>
    <mergeCell ref="H32:J32"/>
    <mergeCell ref="K32:L32"/>
    <mergeCell ref="A27:D27"/>
    <mergeCell ref="E27:H27"/>
    <mergeCell ref="I27:L27"/>
    <mergeCell ref="A28:L28"/>
    <mergeCell ref="A29:D29"/>
    <mergeCell ref="E29:H29"/>
    <mergeCell ref="I29:L29"/>
    <mergeCell ref="A25:D25"/>
    <mergeCell ref="E25:H25"/>
    <mergeCell ref="I25:L25"/>
    <mergeCell ref="A26:D26"/>
    <mergeCell ref="E26:H26"/>
    <mergeCell ref="I26:L26"/>
    <mergeCell ref="A22:B22"/>
    <mergeCell ref="C22:L22"/>
    <mergeCell ref="A23:L23"/>
    <mergeCell ref="A24:D24"/>
    <mergeCell ref="E24:H24"/>
    <mergeCell ref="I24:L24"/>
    <mergeCell ref="A19:L19"/>
    <mergeCell ref="A20:L20"/>
    <mergeCell ref="A21:L21"/>
    <mergeCell ref="A12:B12"/>
    <mergeCell ref="C12:L12"/>
    <mergeCell ref="D18:E18"/>
    <mergeCell ref="F18:G18"/>
    <mergeCell ref="H18:I18"/>
    <mergeCell ref="A15:L15"/>
    <mergeCell ref="D16:E16"/>
    <mergeCell ref="F16:G16"/>
    <mergeCell ref="H16:I16"/>
    <mergeCell ref="D17:E17"/>
    <mergeCell ref="F17:G17"/>
    <mergeCell ref="H17:I17"/>
    <mergeCell ref="A1:L1"/>
    <mergeCell ref="A2:L2"/>
    <mergeCell ref="A3:B3"/>
    <mergeCell ref="C3:L3"/>
    <mergeCell ref="A4:B4"/>
    <mergeCell ref="C4:L4"/>
    <mergeCell ref="A8:B8"/>
    <mergeCell ref="C8:E8"/>
    <mergeCell ref="F8:G8"/>
    <mergeCell ref="H8:L8"/>
    <mergeCell ref="A45:B45"/>
    <mergeCell ref="C45:D45"/>
    <mergeCell ref="E45:G45"/>
    <mergeCell ref="H45:J45"/>
    <mergeCell ref="K45:L45"/>
    <mergeCell ref="A9:B9"/>
    <mergeCell ref="C9:L9"/>
    <mergeCell ref="A5:L5"/>
    <mergeCell ref="A6:B6"/>
    <mergeCell ref="C6:E6"/>
    <mergeCell ref="F6:G6"/>
    <mergeCell ref="H6:L6"/>
    <mergeCell ref="A7:B7"/>
    <mergeCell ref="C7:L7"/>
    <mergeCell ref="A13:B13"/>
    <mergeCell ref="C13:E13"/>
    <mergeCell ref="F13:G13"/>
    <mergeCell ref="H13:L13"/>
    <mergeCell ref="A14:B14"/>
    <mergeCell ref="C14:L14"/>
    <mergeCell ref="A10:B10"/>
    <mergeCell ref="C10:L10"/>
    <mergeCell ref="A11:B11"/>
    <mergeCell ref="C11:L11"/>
  </mergeCells>
  <hyperlinks>
    <hyperlink ref="H18" r:id="rId1" display="oscar.salinas@salud.gob.mx"/>
    <hyperlink ref="H17" r:id="rId2"/>
  </hyperlinks>
  <printOptions horizontalCentered="1"/>
  <pageMargins left="0.43307086614173229" right="0.23622047244094491" top="1.299212598425197" bottom="0.74803149606299213" header="0.35" footer="0.31496062992125984"/>
  <pageSetup scale="56" orientation="portrait" r:id="rId3"/>
  <headerFooter>
    <oddHeader xml:space="preserve">&amp;L&amp;G&amp;R&amp;K842C58R33 FASA - MIR 2024
 Ficha Técnica del Indicador de Actividad 
"Porcentaje del gasto total del FASSA destinado a la 
Prestación de Servicios de Salud a la Comunidad" </oddHeader>
    <oddFooter xml:space="preserve">&amp;L&amp;F&amp;C&amp;P de &amp;N&amp;R15Feb2024
</oddFooter>
  </headerFooter>
  <rowBreaks count="1" manualBreakCount="1">
    <brk id="52" max="16383" man="1"/>
  </rowBreaks>
  <ignoredErrors>
    <ignoredError sqref="J17:J18" twoDigitTextYear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832"/>
  </sheetPr>
  <dimension ref="A1:R119"/>
  <sheetViews>
    <sheetView topLeftCell="I1" zoomScale="90" zoomScaleNormal="90" zoomScaleSheetLayoutView="80" zoomScalePageLayoutView="80" workbookViewId="0">
      <selection activeCell="AD5" sqref="AD5"/>
    </sheetView>
  </sheetViews>
  <sheetFormatPr baseColWidth="10" defaultColWidth="5.7109375" defaultRowHeight="18.75"/>
  <cols>
    <col min="1" max="1" width="4.28515625" style="17" customWidth="1"/>
    <col min="2" max="2" width="26.85546875" style="17" customWidth="1"/>
    <col min="3" max="12" width="18.7109375" style="17" customWidth="1"/>
    <col min="13" max="13" width="17.42578125" style="17" customWidth="1"/>
    <col min="14" max="14" width="19.5703125" style="17" customWidth="1"/>
    <col min="15" max="15" width="25.42578125" style="17" customWidth="1"/>
    <col min="16" max="16" width="11.140625" style="17" bestFit="1" customWidth="1"/>
    <col min="17" max="17" width="11.28515625" style="17" bestFit="1" customWidth="1"/>
    <col min="18" max="18" width="13.7109375" style="17" customWidth="1"/>
    <col min="19" max="16384" width="5.7109375" style="17"/>
  </cols>
  <sheetData>
    <row r="1" spans="1:17" ht="48" customHeight="1">
      <c r="A1" s="126" t="s">
        <v>174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54" t="s">
        <v>193</v>
      </c>
      <c r="N1" s="154"/>
      <c r="O1" s="154"/>
    </row>
    <row r="2" spans="1:17" ht="69" customHeight="1">
      <c r="A2" s="125" t="s">
        <v>185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42"/>
    </row>
    <row r="3" spans="1:17" s="18" customFormat="1" ht="65.25" customHeight="1">
      <c r="A3" s="122" t="s">
        <v>171</v>
      </c>
      <c r="B3" s="123" t="s">
        <v>87</v>
      </c>
      <c r="C3" s="132" t="s">
        <v>189</v>
      </c>
      <c r="D3" s="133"/>
      <c r="E3" s="133"/>
      <c r="F3" s="133"/>
      <c r="G3" s="133"/>
      <c r="H3" s="133"/>
      <c r="I3" s="133"/>
      <c r="J3" s="133"/>
      <c r="K3" s="133"/>
      <c r="L3" s="134"/>
      <c r="M3" s="155" t="s">
        <v>199</v>
      </c>
      <c r="N3" s="155" t="s">
        <v>200</v>
      </c>
      <c r="O3" s="143" t="s">
        <v>201</v>
      </c>
    </row>
    <row r="4" spans="1:17" s="19" customFormat="1" ht="63" customHeight="1">
      <c r="A4" s="122"/>
      <c r="B4" s="123"/>
      <c r="C4" s="128" t="s">
        <v>181</v>
      </c>
      <c r="D4" s="129"/>
      <c r="E4" s="129"/>
      <c r="F4" s="129"/>
      <c r="G4" s="129"/>
      <c r="H4" s="129"/>
      <c r="I4" s="129"/>
      <c r="J4" s="129"/>
      <c r="K4" s="129"/>
      <c r="L4" s="129"/>
      <c r="M4" s="155"/>
      <c r="N4" s="155"/>
      <c r="O4" s="143" t="s">
        <v>194</v>
      </c>
    </row>
    <row r="5" spans="1:17" s="19" customFormat="1" ht="25.5" customHeight="1">
      <c r="A5" s="115" t="s">
        <v>172</v>
      </c>
      <c r="B5" s="115"/>
      <c r="C5" s="34">
        <v>2012</v>
      </c>
      <c r="D5" s="34">
        <v>2013</v>
      </c>
      <c r="E5" s="34">
        <v>2014</v>
      </c>
      <c r="F5" s="34">
        <v>2015</v>
      </c>
      <c r="G5" s="34">
        <v>2016</v>
      </c>
      <c r="H5" s="34">
        <v>2017</v>
      </c>
      <c r="I5" s="34">
        <v>2018</v>
      </c>
      <c r="J5" s="35">
        <v>2019</v>
      </c>
      <c r="K5" s="35">
        <v>2020</v>
      </c>
      <c r="L5" s="35">
        <v>2021</v>
      </c>
      <c r="M5" s="47">
        <v>2022</v>
      </c>
      <c r="N5" s="49">
        <v>2023</v>
      </c>
      <c r="O5" s="53">
        <v>2024</v>
      </c>
    </row>
    <row r="6" spans="1:17" ht="21.95" customHeight="1">
      <c r="A6" s="130" t="s">
        <v>151</v>
      </c>
      <c r="B6" s="131"/>
      <c r="C6" s="41">
        <f t="shared" ref="C6:K6" si="0">SUM(C7:C38)</f>
        <v>15642580</v>
      </c>
      <c r="D6" s="41">
        <f t="shared" si="0"/>
        <v>16494390</v>
      </c>
      <c r="E6" s="42">
        <f t="shared" si="0"/>
        <v>18140737</v>
      </c>
      <c r="F6" s="41">
        <f t="shared" si="0"/>
        <v>20582413</v>
      </c>
      <c r="G6" s="41">
        <f t="shared" si="0"/>
        <v>16254516</v>
      </c>
      <c r="H6" s="41">
        <f t="shared" si="0"/>
        <v>17703811</v>
      </c>
      <c r="I6" s="41">
        <f t="shared" si="0"/>
        <v>19448552</v>
      </c>
      <c r="J6" s="42">
        <f t="shared" si="0"/>
        <v>20728038.399000004</v>
      </c>
      <c r="K6" s="42">
        <f t="shared" si="0"/>
        <v>21532636.118000001</v>
      </c>
      <c r="L6" s="42">
        <f t="shared" ref="L6:O6" si="1">SUM(L7:L38)</f>
        <v>27050970.664999995</v>
      </c>
      <c r="M6" s="42">
        <f t="shared" si="1"/>
        <v>28378899.655000001</v>
      </c>
      <c r="N6" s="42">
        <f t="shared" si="1"/>
        <v>30031380.092</v>
      </c>
      <c r="O6" s="144">
        <f t="shared" si="1"/>
        <v>32818244.973999999</v>
      </c>
    </row>
    <row r="7" spans="1:17" ht="21.95" customHeight="1">
      <c r="A7" s="36" t="s">
        <v>88</v>
      </c>
      <c r="B7" s="37" t="s">
        <v>89</v>
      </c>
      <c r="C7" s="26">
        <v>247858</v>
      </c>
      <c r="D7" s="26">
        <v>262386</v>
      </c>
      <c r="E7" s="26">
        <v>318663</v>
      </c>
      <c r="F7" s="26">
        <v>371835</v>
      </c>
      <c r="G7" s="26">
        <v>305419</v>
      </c>
      <c r="H7" s="26">
        <v>331775</v>
      </c>
      <c r="I7" s="27">
        <v>335614</v>
      </c>
      <c r="J7" s="27">
        <v>344537.56</v>
      </c>
      <c r="K7" s="27">
        <v>354118.06800000003</v>
      </c>
      <c r="L7" s="27">
        <v>444416.29499999998</v>
      </c>
      <c r="M7" s="30">
        <v>449763.53499999997</v>
      </c>
      <c r="N7" s="28">
        <v>500946.989</v>
      </c>
      <c r="O7" s="28">
        <v>538632.88500000001</v>
      </c>
      <c r="P7" s="57"/>
      <c r="Q7" s="22"/>
    </row>
    <row r="8" spans="1:17" ht="21.95" customHeight="1">
      <c r="A8" s="36" t="s">
        <v>90</v>
      </c>
      <c r="B8" s="37" t="s">
        <v>91</v>
      </c>
      <c r="C8" s="26">
        <v>332183</v>
      </c>
      <c r="D8" s="26">
        <v>341886</v>
      </c>
      <c r="E8" s="26">
        <v>387093</v>
      </c>
      <c r="F8" s="27">
        <v>437668</v>
      </c>
      <c r="G8" s="27">
        <v>343410</v>
      </c>
      <c r="H8" s="27">
        <v>372537</v>
      </c>
      <c r="I8" s="27">
        <v>382559</v>
      </c>
      <c r="J8" s="27">
        <v>398362.79800000001</v>
      </c>
      <c r="K8" s="27">
        <v>419271.1</v>
      </c>
      <c r="L8" s="27">
        <v>556205.06799999997</v>
      </c>
      <c r="M8" s="28">
        <v>570706.34400000004</v>
      </c>
      <c r="N8" s="28">
        <v>617345.054</v>
      </c>
      <c r="O8" s="28">
        <v>734666.13699999999</v>
      </c>
      <c r="P8" s="57"/>
      <c r="Q8" s="22"/>
    </row>
    <row r="9" spans="1:17" ht="21.95" customHeight="1">
      <c r="A9" s="36" t="s">
        <v>92</v>
      </c>
      <c r="B9" s="37" t="s">
        <v>93</v>
      </c>
      <c r="C9" s="26">
        <v>162287</v>
      </c>
      <c r="D9" s="26">
        <v>169364</v>
      </c>
      <c r="E9" s="26">
        <v>190181</v>
      </c>
      <c r="F9" s="26">
        <v>215588</v>
      </c>
      <c r="G9" s="26">
        <v>169728</v>
      </c>
      <c r="H9" s="26">
        <v>184944</v>
      </c>
      <c r="I9" s="27">
        <v>194989</v>
      </c>
      <c r="J9" s="27">
        <v>210749.19200000001</v>
      </c>
      <c r="K9" s="27">
        <v>219784.66899999999</v>
      </c>
      <c r="L9" s="27">
        <v>266913.18400000001</v>
      </c>
      <c r="M9" s="28">
        <v>281209.32400000002</v>
      </c>
      <c r="N9" s="28">
        <v>295177.98200000002</v>
      </c>
      <c r="O9" s="28">
        <v>341093.28200000001</v>
      </c>
      <c r="P9" s="57"/>
      <c r="Q9" s="22"/>
    </row>
    <row r="10" spans="1:17" ht="21.95" customHeight="1">
      <c r="A10" s="36" t="s">
        <v>94</v>
      </c>
      <c r="B10" s="37" t="s">
        <v>95</v>
      </c>
      <c r="C10" s="26">
        <v>281229</v>
      </c>
      <c r="D10" s="26">
        <v>316566</v>
      </c>
      <c r="E10" s="26">
        <v>340232</v>
      </c>
      <c r="F10" s="26">
        <v>374351</v>
      </c>
      <c r="G10" s="26">
        <v>306539</v>
      </c>
      <c r="H10" s="26">
        <v>331725</v>
      </c>
      <c r="I10" s="27">
        <v>357873</v>
      </c>
      <c r="J10" s="27">
        <v>381441.87300000002</v>
      </c>
      <c r="K10" s="27">
        <v>398127.951</v>
      </c>
      <c r="L10" s="27">
        <v>474633.90899999999</v>
      </c>
      <c r="M10" s="28">
        <v>502075.48499999999</v>
      </c>
      <c r="N10" s="28">
        <v>528335.62399999995</v>
      </c>
      <c r="O10" s="28">
        <v>549283.14399999997</v>
      </c>
      <c r="P10" s="57"/>
      <c r="Q10" s="22"/>
    </row>
    <row r="11" spans="1:17" ht="21.95" customHeight="1">
      <c r="A11" s="36" t="s">
        <v>96</v>
      </c>
      <c r="B11" s="37" t="s">
        <v>97</v>
      </c>
      <c r="C11" s="26">
        <v>307542</v>
      </c>
      <c r="D11" s="26">
        <v>323216</v>
      </c>
      <c r="E11" s="26">
        <v>350668</v>
      </c>
      <c r="F11" s="26">
        <v>386233</v>
      </c>
      <c r="G11" s="26">
        <v>297933</v>
      </c>
      <c r="H11" s="26">
        <v>333649</v>
      </c>
      <c r="I11" s="27">
        <v>382423</v>
      </c>
      <c r="J11" s="27">
        <v>411172.44300000003</v>
      </c>
      <c r="K11" s="27">
        <v>429849.59399999998</v>
      </c>
      <c r="L11" s="27">
        <v>521689.40500000003</v>
      </c>
      <c r="M11" s="28">
        <v>549495.27899999998</v>
      </c>
      <c r="N11" s="28">
        <v>576299.55299999996</v>
      </c>
      <c r="O11" s="28">
        <v>647416.45200000005</v>
      </c>
      <c r="P11" s="57"/>
      <c r="Q11" s="22"/>
    </row>
    <row r="12" spans="1:17" ht="21.95" customHeight="1">
      <c r="A12" s="36" t="s">
        <v>98</v>
      </c>
      <c r="B12" s="37" t="s">
        <v>99</v>
      </c>
      <c r="C12" s="26">
        <v>208083</v>
      </c>
      <c r="D12" s="26">
        <v>195250</v>
      </c>
      <c r="E12" s="26">
        <v>273705</v>
      </c>
      <c r="F12" s="26">
        <v>325525</v>
      </c>
      <c r="G12" s="26">
        <v>274350</v>
      </c>
      <c r="H12" s="26">
        <v>293957</v>
      </c>
      <c r="I12" s="27">
        <v>262736</v>
      </c>
      <c r="J12" s="27">
        <v>290894.87</v>
      </c>
      <c r="K12" s="27">
        <v>298046.18300000002</v>
      </c>
      <c r="L12" s="27">
        <v>416801.69300000003</v>
      </c>
      <c r="M12" s="28">
        <v>442022.97700000001</v>
      </c>
      <c r="N12" s="28">
        <v>465797.62699999998</v>
      </c>
      <c r="O12" s="28">
        <v>475453.25400000002</v>
      </c>
      <c r="P12" s="57"/>
      <c r="Q12" s="22"/>
    </row>
    <row r="13" spans="1:17" ht="21.95" customHeight="1">
      <c r="A13" s="36" t="s">
        <v>100</v>
      </c>
      <c r="B13" s="37" t="s">
        <v>101</v>
      </c>
      <c r="C13" s="26">
        <v>770561</v>
      </c>
      <c r="D13" s="26">
        <v>841075</v>
      </c>
      <c r="E13" s="26">
        <v>899939</v>
      </c>
      <c r="F13" s="26">
        <v>972383</v>
      </c>
      <c r="G13" s="26">
        <v>769958</v>
      </c>
      <c r="H13" s="26">
        <v>847865</v>
      </c>
      <c r="I13" s="27">
        <v>927911</v>
      </c>
      <c r="J13" s="27">
        <v>995351.41399999999</v>
      </c>
      <c r="K13" s="27">
        <v>1034482.616</v>
      </c>
      <c r="L13" s="27">
        <v>1243096.2479999999</v>
      </c>
      <c r="M13" s="28">
        <v>1312086.4950000001</v>
      </c>
      <c r="N13" s="28">
        <v>1377667.061</v>
      </c>
      <c r="O13" s="28">
        <v>1515902.274</v>
      </c>
      <c r="P13" s="57"/>
      <c r="Q13" s="22"/>
    </row>
    <row r="14" spans="1:17" ht="21.95" customHeight="1">
      <c r="A14" s="36" t="s">
        <v>102</v>
      </c>
      <c r="B14" s="37" t="s">
        <v>103</v>
      </c>
      <c r="C14" s="26">
        <v>435740</v>
      </c>
      <c r="D14" s="26">
        <v>446741</v>
      </c>
      <c r="E14" s="26">
        <v>475128</v>
      </c>
      <c r="F14" s="26">
        <v>541192</v>
      </c>
      <c r="G14" s="26">
        <v>415305</v>
      </c>
      <c r="H14" s="26">
        <v>428479</v>
      </c>
      <c r="I14" s="27">
        <v>496986</v>
      </c>
      <c r="J14" s="27">
        <v>530582.49600000004</v>
      </c>
      <c r="K14" s="27">
        <v>550296.41799999995</v>
      </c>
      <c r="L14" s="27">
        <v>727571.71299999999</v>
      </c>
      <c r="M14" s="28">
        <v>773460.55</v>
      </c>
      <c r="N14" s="28">
        <v>816485.48400000005</v>
      </c>
      <c r="O14" s="28">
        <v>909931.35900000005</v>
      </c>
      <c r="P14" s="57"/>
      <c r="Q14" s="22"/>
    </row>
    <row r="15" spans="1:17" ht="21.95" customHeight="1">
      <c r="A15" s="36" t="s">
        <v>104</v>
      </c>
      <c r="B15" s="37" t="s">
        <v>170</v>
      </c>
      <c r="C15" s="26">
        <v>821695</v>
      </c>
      <c r="D15" s="26">
        <v>862618</v>
      </c>
      <c r="E15" s="26">
        <v>892252</v>
      </c>
      <c r="F15" s="26">
        <v>940104</v>
      </c>
      <c r="G15" s="26">
        <v>688193</v>
      </c>
      <c r="H15" s="26">
        <v>790414</v>
      </c>
      <c r="I15" s="27">
        <v>845064</v>
      </c>
      <c r="J15" s="27">
        <v>932703.12600000005</v>
      </c>
      <c r="K15" s="27">
        <v>972992.25899999996</v>
      </c>
      <c r="L15" s="27">
        <v>1223388.4609999999</v>
      </c>
      <c r="M15" s="28">
        <v>1273224.3419999999</v>
      </c>
      <c r="N15" s="28">
        <v>1338898.69</v>
      </c>
      <c r="O15" s="28">
        <v>1495872.4010000001</v>
      </c>
      <c r="P15" s="57"/>
      <c r="Q15" s="22"/>
    </row>
    <row r="16" spans="1:17" ht="21.95" customHeight="1">
      <c r="A16" s="36" t="s">
        <v>105</v>
      </c>
      <c r="B16" s="37" t="s">
        <v>106</v>
      </c>
      <c r="C16" s="26">
        <v>346846</v>
      </c>
      <c r="D16" s="26">
        <v>374198</v>
      </c>
      <c r="E16" s="26">
        <v>388985</v>
      </c>
      <c r="F16" s="26">
        <v>428762</v>
      </c>
      <c r="G16" s="26">
        <v>332707</v>
      </c>
      <c r="H16" s="26">
        <v>346148</v>
      </c>
      <c r="I16" s="27">
        <v>403180</v>
      </c>
      <c r="J16" s="27">
        <v>417611.12699999998</v>
      </c>
      <c r="K16" s="27">
        <v>436196.52500000002</v>
      </c>
      <c r="L16" s="27">
        <v>560075.44999999995</v>
      </c>
      <c r="M16" s="28">
        <v>588057.25399999996</v>
      </c>
      <c r="N16" s="28">
        <v>618372.31400000001</v>
      </c>
      <c r="O16" s="28">
        <v>715088.09699999995</v>
      </c>
      <c r="P16" s="57"/>
      <c r="Q16" s="22"/>
    </row>
    <row r="17" spans="1:17" ht="21.95" customHeight="1">
      <c r="A17" s="36" t="s">
        <v>107</v>
      </c>
      <c r="B17" s="37" t="s">
        <v>108</v>
      </c>
      <c r="C17" s="26">
        <v>602010</v>
      </c>
      <c r="D17" s="26">
        <v>623715</v>
      </c>
      <c r="E17" s="26">
        <v>687410</v>
      </c>
      <c r="F17" s="26">
        <v>719557</v>
      </c>
      <c r="G17" s="26">
        <v>566117</v>
      </c>
      <c r="H17" s="26">
        <v>604943</v>
      </c>
      <c r="I17" s="27">
        <v>657604</v>
      </c>
      <c r="J17" s="27">
        <v>706626.28200000001</v>
      </c>
      <c r="K17" s="27">
        <v>739211.78200000001</v>
      </c>
      <c r="L17" s="27">
        <v>915864.06</v>
      </c>
      <c r="M17" s="28">
        <v>952660.71799999999</v>
      </c>
      <c r="N17" s="28">
        <v>1003346.224</v>
      </c>
      <c r="O17" s="28">
        <v>1118020.2720000001</v>
      </c>
      <c r="P17" s="57"/>
      <c r="Q17" s="22"/>
    </row>
    <row r="18" spans="1:17" ht="21.95" customHeight="1">
      <c r="A18" s="36" t="s">
        <v>109</v>
      </c>
      <c r="B18" s="37" t="s">
        <v>110</v>
      </c>
      <c r="C18" s="26">
        <v>840342</v>
      </c>
      <c r="D18" s="26">
        <v>852738</v>
      </c>
      <c r="E18" s="26">
        <v>883489</v>
      </c>
      <c r="F18" s="26">
        <v>983767</v>
      </c>
      <c r="G18" s="26">
        <v>758014</v>
      </c>
      <c r="H18" s="26">
        <v>845986</v>
      </c>
      <c r="I18" s="27">
        <v>1003422</v>
      </c>
      <c r="J18" s="27">
        <v>1078123.3030000001</v>
      </c>
      <c r="K18" s="27">
        <v>1116351.9650000001</v>
      </c>
      <c r="L18" s="27">
        <v>1355125.8929999999</v>
      </c>
      <c r="M18" s="28">
        <v>1426563.027</v>
      </c>
      <c r="N18" s="28">
        <v>1499358.2350000001</v>
      </c>
      <c r="O18" s="28">
        <v>1679174.3740000001</v>
      </c>
      <c r="P18" s="57"/>
      <c r="Q18" s="22"/>
    </row>
    <row r="19" spans="1:17" ht="21.95" customHeight="1">
      <c r="A19" s="36" t="s">
        <v>111</v>
      </c>
      <c r="B19" s="37" t="s">
        <v>112</v>
      </c>
      <c r="C19" s="26">
        <v>490182</v>
      </c>
      <c r="D19" s="26">
        <v>540947</v>
      </c>
      <c r="E19" s="26">
        <v>620379</v>
      </c>
      <c r="F19" s="26">
        <v>647301</v>
      </c>
      <c r="G19" s="26">
        <v>507423</v>
      </c>
      <c r="H19" s="26">
        <v>596091</v>
      </c>
      <c r="I19" s="27">
        <v>659526</v>
      </c>
      <c r="J19" s="27">
        <v>700597.696</v>
      </c>
      <c r="K19" s="27">
        <v>730793.40899999999</v>
      </c>
      <c r="L19" s="27">
        <v>875224.91</v>
      </c>
      <c r="M19" s="28">
        <v>929961.15700000001</v>
      </c>
      <c r="N19" s="28">
        <v>978696.99</v>
      </c>
      <c r="O19" s="28">
        <v>1071080.4210000001</v>
      </c>
      <c r="P19" s="57"/>
      <c r="Q19" s="22"/>
    </row>
    <row r="20" spans="1:17" ht="21.95" customHeight="1">
      <c r="A20" s="36" t="s">
        <v>113</v>
      </c>
      <c r="B20" s="37" t="s">
        <v>114</v>
      </c>
      <c r="C20" s="26">
        <v>930071</v>
      </c>
      <c r="D20" s="26">
        <v>970025</v>
      </c>
      <c r="E20" s="26">
        <v>1004608</v>
      </c>
      <c r="F20" s="26">
        <v>1121995</v>
      </c>
      <c r="G20" s="26">
        <v>851187</v>
      </c>
      <c r="H20" s="26">
        <v>936889</v>
      </c>
      <c r="I20" s="27">
        <v>994672</v>
      </c>
      <c r="J20" s="27">
        <v>1069812.237</v>
      </c>
      <c r="K20" s="27">
        <v>1068110.824</v>
      </c>
      <c r="L20" s="27">
        <v>1384211.672</v>
      </c>
      <c r="M20" s="28">
        <v>1466283.25</v>
      </c>
      <c r="N20" s="28">
        <v>1546749.182</v>
      </c>
      <c r="O20" s="28">
        <v>1676551.1310000001</v>
      </c>
      <c r="P20" s="57"/>
      <c r="Q20" s="22"/>
    </row>
    <row r="21" spans="1:17" ht="21.95" customHeight="1">
      <c r="A21" s="36" t="s">
        <v>115</v>
      </c>
      <c r="B21" s="37" t="s">
        <v>116</v>
      </c>
      <c r="C21" s="26">
        <v>1799523</v>
      </c>
      <c r="D21" s="26">
        <v>1829306</v>
      </c>
      <c r="E21" s="26">
        <v>2035946</v>
      </c>
      <c r="F21" s="26">
        <v>2346801</v>
      </c>
      <c r="G21" s="26">
        <v>1845903</v>
      </c>
      <c r="H21" s="26">
        <v>1988010</v>
      </c>
      <c r="I21" s="27">
        <v>2109849</v>
      </c>
      <c r="J21" s="27">
        <v>2278042.4019999998</v>
      </c>
      <c r="K21" s="27">
        <v>2368455.2280000001</v>
      </c>
      <c r="L21" s="27">
        <v>2866242.9040000001</v>
      </c>
      <c r="M21" s="28">
        <v>2998808.6129999999</v>
      </c>
      <c r="N21" s="28">
        <v>3146949.0890000002</v>
      </c>
      <c r="O21" s="28">
        <v>3464268.5649999999</v>
      </c>
      <c r="P21" s="57"/>
      <c r="Q21" s="22"/>
    </row>
    <row r="22" spans="1:17" ht="21.95" customHeight="1">
      <c r="A22" s="36" t="s">
        <v>117</v>
      </c>
      <c r="B22" s="37" t="s">
        <v>118</v>
      </c>
      <c r="C22" s="26">
        <v>509738</v>
      </c>
      <c r="D22" s="26">
        <v>581731</v>
      </c>
      <c r="E22" s="26">
        <v>635251</v>
      </c>
      <c r="F22" s="26">
        <v>738767</v>
      </c>
      <c r="G22" s="26">
        <v>596368</v>
      </c>
      <c r="H22" s="26">
        <v>652002</v>
      </c>
      <c r="I22" s="27">
        <v>713243</v>
      </c>
      <c r="J22" s="27">
        <v>760502.77599999995</v>
      </c>
      <c r="K22" s="27">
        <v>793065.75399999996</v>
      </c>
      <c r="L22" s="27">
        <v>946425.61499999999</v>
      </c>
      <c r="M22" s="28">
        <v>1001496.394</v>
      </c>
      <c r="N22" s="28">
        <v>1052288.0349999999</v>
      </c>
      <c r="O22" s="28">
        <v>1163250.0549999999</v>
      </c>
      <c r="P22" s="57"/>
      <c r="Q22" s="22"/>
    </row>
    <row r="23" spans="1:17" ht="21.95" customHeight="1">
      <c r="A23" s="36" t="s">
        <v>119</v>
      </c>
      <c r="B23" s="37" t="s">
        <v>120</v>
      </c>
      <c r="C23" s="26">
        <v>275591</v>
      </c>
      <c r="D23" s="26">
        <v>325428</v>
      </c>
      <c r="E23" s="26">
        <v>318684</v>
      </c>
      <c r="F23" s="26">
        <v>397620</v>
      </c>
      <c r="G23" s="26">
        <v>315924</v>
      </c>
      <c r="H23" s="26">
        <v>348958</v>
      </c>
      <c r="I23" s="27">
        <v>393902</v>
      </c>
      <c r="J23" s="27">
        <v>424258.11499999999</v>
      </c>
      <c r="K23" s="27">
        <v>431285.658</v>
      </c>
      <c r="L23" s="27">
        <v>518853.842</v>
      </c>
      <c r="M23" s="28">
        <v>548466.16099999996</v>
      </c>
      <c r="N23" s="28">
        <v>577092.28799999994</v>
      </c>
      <c r="O23" s="28">
        <v>606924.99300000002</v>
      </c>
      <c r="P23" s="57"/>
      <c r="Q23" s="22"/>
    </row>
    <row r="24" spans="1:17" ht="21.95" customHeight="1">
      <c r="A24" s="36" t="s">
        <v>121</v>
      </c>
      <c r="B24" s="37" t="s">
        <v>122</v>
      </c>
      <c r="C24" s="26">
        <v>247431</v>
      </c>
      <c r="D24" s="26">
        <v>255445</v>
      </c>
      <c r="E24" s="26">
        <v>309742</v>
      </c>
      <c r="F24" s="26">
        <v>355230</v>
      </c>
      <c r="G24" s="26">
        <v>288896</v>
      </c>
      <c r="H24" s="26">
        <v>315283</v>
      </c>
      <c r="I24" s="27">
        <v>339552</v>
      </c>
      <c r="J24" s="27">
        <v>362817.47499999998</v>
      </c>
      <c r="K24" s="27">
        <v>380582.07400000002</v>
      </c>
      <c r="L24" s="27">
        <v>451180.86599999998</v>
      </c>
      <c r="M24" s="28">
        <v>476790.69</v>
      </c>
      <c r="N24" s="28">
        <v>500780.011</v>
      </c>
      <c r="O24" s="28">
        <v>556900.6</v>
      </c>
      <c r="P24" s="57"/>
      <c r="Q24" s="22"/>
    </row>
    <row r="25" spans="1:17" ht="21.95" customHeight="1">
      <c r="A25" s="36" t="s">
        <v>123</v>
      </c>
      <c r="B25" s="37" t="s">
        <v>124</v>
      </c>
      <c r="C25" s="26">
        <v>475248</v>
      </c>
      <c r="D25" s="26">
        <v>489070</v>
      </c>
      <c r="E25" s="26">
        <v>513634</v>
      </c>
      <c r="F25" s="26">
        <v>737496</v>
      </c>
      <c r="G25" s="26">
        <v>607796</v>
      </c>
      <c r="H25" s="26">
        <v>659130</v>
      </c>
      <c r="I25" s="27">
        <v>694879</v>
      </c>
      <c r="J25" s="27">
        <v>744136.00600000005</v>
      </c>
      <c r="K25" s="27">
        <v>801492.85900000005</v>
      </c>
      <c r="L25" s="27">
        <v>951717.09499999997</v>
      </c>
      <c r="M25" s="28">
        <v>873781.86499999999</v>
      </c>
      <c r="N25" s="28">
        <v>1062045.8700000001</v>
      </c>
      <c r="O25" s="28">
        <v>1055043.17</v>
      </c>
      <c r="P25" s="57"/>
      <c r="Q25" s="22"/>
    </row>
    <row r="26" spans="1:17" ht="21.95" customHeight="1">
      <c r="A26" s="36" t="s">
        <v>125</v>
      </c>
      <c r="B26" s="37" t="s">
        <v>126</v>
      </c>
      <c r="C26" s="26">
        <v>662484</v>
      </c>
      <c r="D26" s="26">
        <v>684368</v>
      </c>
      <c r="E26" s="26">
        <v>737204</v>
      </c>
      <c r="F26" s="26">
        <v>813382</v>
      </c>
      <c r="G26" s="26">
        <v>632723</v>
      </c>
      <c r="H26" s="26">
        <v>704592</v>
      </c>
      <c r="I26" s="27">
        <v>844570</v>
      </c>
      <c r="J26" s="27">
        <v>896973.29</v>
      </c>
      <c r="K26" s="27">
        <v>919312.36499999999</v>
      </c>
      <c r="L26" s="27">
        <v>1139990.7749999999</v>
      </c>
      <c r="M26" s="28">
        <v>1189129.3589999999</v>
      </c>
      <c r="N26" s="28">
        <v>1249949.8089999999</v>
      </c>
      <c r="O26" s="28">
        <v>1449062.246</v>
      </c>
      <c r="P26" s="57"/>
      <c r="Q26" s="22"/>
    </row>
    <row r="27" spans="1:17" ht="21.95" customHeight="1">
      <c r="A27" s="36" t="s">
        <v>127</v>
      </c>
      <c r="B27" s="37" t="s">
        <v>128</v>
      </c>
      <c r="C27" s="26">
        <v>502471</v>
      </c>
      <c r="D27" s="26">
        <v>568747</v>
      </c>
      <c r="E27" s="26">
        <v>635648</v>
      </c>
      <c r="F27" s="26">
        <v>696268</v>
      </c>
      <c r="G27" s="26">
        <v>547871</v>
      </c>
      <c r="H27" s="26">
        <v>604880</v>
      </c>
      <c r="I27" s="27">
        <v>669276</v>
      </c>
      <c r="J27" s="27">
        <v>716225.32299999997</v>
      </c>
      <c r="K27" s="27">
        <v>744728.74699999997</v>
      </c>
      <c r="L27" s="27">
        <v>918655.78300000005</v>
      </c>
      <c r="M27" s="28">
        <v>958471.51100000006</v>
      </c>
      <c r="N27" s="28">
        <v>1008133.425</v>
      </c>
      <c r="O27" s="28">
        <v>1189893.8600000001</v>
      </c>
      <c r="P27" s="57"/>
      <c r="Q27" s="22"/>
    </row>
    <row r="28" spans="1:17" ht="21.95" customHeight="1">
      <c r="A28" s="36" t="s">
        <v>129</v>
      </c>
      <c r="B28" s="37" t="s">
        <v>130</v>
      </c>
      <c r="C28" s="26">
        <v>352326</v>
      </c>
      <c r="D28" s="26">
        <v>337177</v>
      </c>
      <c r="E28" s="26">
        <v>358906</v>
      </c>
      <c r="F28" s="26">
        <v>407760</v>
      </c>
      <c r="G28" s="26">
        <v>323085</v>
      </c>
      <c r="H28" s="26">
        <v>354219</v>
      </c>
      <c r="I28" s="27">
        <v>357155</v>
      </c>
      <c r="J28" s="27">
        <v>384895.18699999998</v>
      </c>
      <c r="K28" s="27">
        <v>402964.163</v>
      </c>
      <c r="L28" s="27">
        <v>492661.23100000003</v>
      </c>
      <c r="M28" s="28">
        <v>521996.326</v>
      </c>
      <c r="N28" s="28">
        <v>548044.272</v>
      </c>
      <c r="O28" s="28">
        <v>614651.95600000001</v>
      </c>
      <c r="P28" s="57"/>
      <c r="Q28" s="22"/>
    </row>
    <row r="29" spans="1:17" ht="21.95" customHeight="1">
      <c r="A29" s="36" t="s">
        <v>131</v>
      </c>
      <c r="B29" s="37" t="s">
        <v>132</v>
      </c>
      <c r="C29" s="26">
        <v>256453</v>
      </c>
      <c r="D29" s="26">
        <v>276283</v>
      </c>
      <c r="E29" s="26">
        <v>312388</v>
      </c>
      <c r="F29" s="26">
        <v>351883</v>
      </c>
      <c r="G29" s="26">
        <v>283641</v>
      </c>
      <c r="H29" s="26">
        <v>313952</v>
      </c>
      <c r="I29" s="27">
        <v>391941</v>
      </c>
      <c r="J29" s="27">
        <v>411981.90299999999</v>
      </c>
      <c r="K29" s="27">
        <v>435388.20799999998</v>
      </c>
      <c r="L29" s="27">
        <v>544579.38600000006</v>
      </c>
      <c r="M29" s="28">
        <v>581824.20499999996</v>
      </c>
      <c r="N29" s="28">
        <v>608591.66299999994</v>
      </c>
      <c r="O29" s="28">
        <v>609727.92500000005</v>
      </c>
      <c r="P29" s="57"/>
      <c r="Q29" s="22"/>
    </row>
    <row r="30" spans="1:17" ht="21.95" customHeight="1">
      <c r="A30" s="36" t="s">
        <v>133</v>
      </c>
      <c r="B30" s="37" t="s">
        <v>134</v>
      </c>
      <c r="C30" s="26">
        <v>386852</v>
      </c>
      <c r="D30" s="26">
        <v>419093</v>
      </c>
      <c r="E30" s="26">
        <v>423166</v>
      </c>
      <c r="F30" s="26">
        <v>440713</v>
      </c>
      <c r="G30" s="26">
        <v>344404</v>
      </c>
      <c r="H30" s="26">
        <v>373043</v>
      </c>
      <c r="I30" s="27">
        <v>389620</v>
      </c>
      <c r="J30" s="27">
        <v>415865.266</v>
      </c>
      <c r="K30" s="27">
        <v>433497.277</v>
      </c>
      <c r="L30" s="27">
        <v>533360.83600000001</v>
      </c>
      <c r="M30" s="28">
        <v>562583.03700000001</v>
      </c>
      <c r="N30" s="28">
        <v>591761.52500000002</v>
      </c>
      <c r="O30" s="28">
        <v>655413.64500000002</v>
      </c>
      <c r="P30" s="57"/>
      <c r="Q30" s="22"/>
    </row>
    <row r="31" spans="1:17" ht="21.95" customHeight="1">
      <c r="A31" s="36" t="s">
        <v>135</v>
      </c>
      <c r="B31" s="37" t="s">
        <v>136</v>
      </c>
      <c r="C31" s="26">
        <v>354457</v>
      </c>
      <c r="D31" s="26">
        <v>412206</v>
      </c>
      <c r="E31" s="26">
        <v>491752</v>
      </c>
      <c r="F31" s="26">
        <v>551911</v>
      </c>
      <c r="G31" s="26">
        <v>447212</v>
      </c>
      <c r="H31" s="26">
        <v>488035</v>
      </c>
      <c r="I31" s="27">
        <v>510212</v>
      </c>
      <c r="J31" s="27">
        <v>529448.05099999998</v>
      </c>
      <c r="K31" s="27">
        <v>552536.68000000005</v>
      </c>
      <c r="L31" s="27">
        <v>685699.75699999998</v>
      </c>
      <c r="M31" s="28">
        <v>723462.61</v>
      </c>
      <c r="N31" s="28">
        <v>761376.89</v>
      </c>
      <c r="O31" s="28">
        <v>869772.80500000005</v>
      </c>
      <c r="P31" s="57"/>
      <c r="Q31" s="22"/>
    </row>
    <row r="32" spans="1:17" ht="21.95" customHeight="1">
      <c r="A32" s="36" t="s">
        <v>137</v>
      </c>
      <c r="B32" s="37" t="s">
        <v>138</v>
      </c>
      <c r="C32" s="26">
        <v>430483</v>
      </c>
      <c r="D32" s="26">
        <v>427315</v>
      </c>
      <c r="E32" s="26">
        <v>448979</v>
      </c>
      <c r="F32" s="26">
        <v>548145</v>
      </c>
      <c r="G32" s="26">
        <v>428689</v>
      </c>
      <c r="H32" s="26">
        <v>436167</v>
      </c>
      <c r="I32" s="27">
        <v>505062</v>
      </c>
      <c r="J32" s="27">
        <v>524424.429</v>
      </c>
      <c r="K32" s="27">
        <v>547025.61699999997</v>
      </c>
      <c r="L32" s="27">
        <v>779230.49600000004</v>
      </c>
      <c r="M32" s="28">
        <v>824006.64300000004</v>
      </c>
      <c r="N32" s="28">
        <v>868180.94499999995</v>
      </c>
      <c r="O32" s="28">
        <v>904895.83</v>
      </c>
      <c r="P32" s="57"/>
      <c r="Q32" s="22"/>
    </row>
    <row r="33" spans="1:18" ht="21.95" customHeight="1">
      <c r="A33" s="36" t="s">
        <v>139</v>
      </c>
      <c r="B33" s="37" t="s">
        <v>140</v>
      </c>
      <c r="C33" s="26">
        <v>384461</v>
      </c>
      <c r="D33" s="26">
        <v>460226</v>
      </c>
      <c r="E33" s="26">
        <v>538274</v>
      </c>
      <c r="F33" s="26">
        <v>640855</v>
      </c>
      <c r="G33" s="26">
        <v>533568</v>
      </c>
      <c r="H33" s="26">
        <v>594885</v>
      </c>
      <c r="I33" s="27">
        <v>607837</v>
      </c>
      <c r="J33" s="27">
        <v>628987.14899999998</v>
      </c>
      <c r="K33" s="27">
        <v>656760.54200000002</v>
      </c>
      <c r="L33" s="27">
        <v>802414.91399999999</v>
      </c>
      <c r="M33" s="28">
        <v>848503.93099999998</v>
      </c>
      <c r="N33" s="28">
        <v>891604.62399999995</v>
      </c>
      <c r="O33" s="28">
        <v>900365.83200000005</v>
      </c>
      <c r="P33" s="57"/>
      <c r="Q33" s="22"/>
    </row>
    <row r="34" spans="1:18" ht="21.95" customHeight="1">
      <c r="A34" s="36" t="s">
        <v>141</v>
      </c>
      <c r="B34" s="37" t="s">
        <v>142</v>
      </c>
      <c r="C34" s="26">
        <v>576958</v>
      </c>
      <c r="D34" s="26">
        <v>606575</v>
      </c>
      <c r="E34" s="26">
        <v>629676</v>
      </c>
      <c r="F34" s="26">
        <v>701042</v>
      </c>
      <c r="G34" s="26">
        <v>530650</v>
      </c>
      <c r="H34" s="26">
        <v>599579</v>
      </c>
      <c r="I34" s="27">
        <v>658769</v>
      </c>
      <c r="J34" s="27">
        <v>708835.03500000003</v>
      </c>
      <c r="K34" s="27">
        <v>726022.40300000005</v>
      </c>
      <c r="L34" s="27">
        <v>946307.00399999996</v>
      </c>
      <c r="M34" s="28">
        <v>998868.28700000001</v>
      </c>
      <c r="N34" s="28">
        <v>1050534.5490000001</v>
      </c>
      <c r="O34" s="28">
        <v>1093846.838</v>
      </c>
      <c r="P34" s="57"/>
      <c r="Q34" s="22"/>
    </row>
    <row r="35" spans="1:18" ht="21.95" customHeight="1">
      <c r="A35" s="36" t="s">
        <v>143</v>
      </c>
      <c r="B35" s="37" t="s">
        <v>144</v>
      </c>
      <c r="C35" s="26">
        <v>227223</v>
      </c>
      <c r="D35" s="26">
        <v>232034</v>
      </c>
      <c r="E35" s="26">
        <v>273106</v>
      </c>
      <c r="F35" s="26">
        <v>317998</v>
      </c>
      <c r="G35" s="26">
        <v>260675</v>
      </c>
      <c r="H35" s="26">
        <v>284587</v>
      </c>
      <c r="I35" s="27">
        <v>326578</v>
      </c>
      <c r="J35" s="27">
        <v>347807.20500000002</v>
      </c>
      <c r="K35" s="27">
        <v>354552.51</v>
      </c>
      <c r="L35" s="27">
        <v>433987.84899999999</v>
      </c>
      <c r="M35" s="28">
        <v>475960.05499999999</v>
      </c>
      <c r="N35" s="28">
        <v>501348.42599999998</v>
      </c>
      <c r="O35" s="28">
        <v>549234.41899999999</v>
      </c>
      <c r="P35" s="57"/>
      <c r="Q35" s="22"/>
    </row>
    <row r="36" spans="1:18" ht="21.95" customHeight="1">
      <c r="A36" s="36" t="s">
        <v>145</v>
      </c>
      <c r="B36" s="37" t="s">
        <v>146</v>
      </c>
      <c r="C36" s="26">
        <v>792486</v>
      </c>
      <c r="D36" s="26">
        <v>820525</v>
      </c>
      <c r="E36" s="26">
        <v>1006174</v>
      </c>
      <c r="F36" s="26">
        <v>1180963</v>
      </c>
      <c r="G36" s="26">
        <v>958572</v>
      </c>
      <c r="H36" s="26">
        <v>1031221</v>
      </c>
      <c r="I36" s="27">
        <v>1166774</v>
      </c>
      <c r="J36" s="27">
        <v>1203777.8929999999</v>
      </c>
      <c r="K36" s="27">
        <v>1255038.1610000001</v>
      </c>
      <c r="L36" s="27">
        <v>1851216.423</v>
      </c>
      <c r="M36" s="28">
        <v>1974552.328</v>
      </c>
      <c r="N36" s="28">
        <v>2079255.0079999999</v>
      </c>
      <c r="O36" s="28">
        <v>2208094.2689999999</v>
      </c>
      <c r="P36" s="57"/>
      <c r="Q36" s="22"/>
    </row>
    <row r="37" spans="1:18" ht="21.95" customHeight="1">
      <c r="A37" s="36" t="s">
        <v>147</v>
      </c>
      <c r="B37" s="37" t="s">
        <v>148</v>
      </c>
      <c r="C37" s="26">
        <v>345154</v>
      </c>
      <c r="D37" s="26">
        <v>361735</v>
      </c>
      <c r="E37" s="26">
        <v>374585</v>
      </c>
      <c r="F37" s="26">
        <v>423851</v>
      </c>
      <c r="G37" s="26">
        <v>322034</v>
      </c>
      <c r="H37" s="26">
        <v>357702</v>
      </c>
      <c r="I37" s="27">
        <v>407121</v>
      </c>
      <c r="J37" s="27">
        <v>438252.826</v>
      </c>
      <c r="K37" s="27">
        <v>457930.73200000002</v>
      </c>
      <c r="L37" s="27">
        <v>606650.51199999999</v>
      </c>
      <c r="M37" s="28">
        <v>639752.19200000004</v>
      </c>
      <c r="N37" s="28">
        <v>672834.82299999997</v>
      </c>
      <c r="O37" s="28">
        <v>709089.66</v>
      </c>
      <c r="P37" s="57"/>
      <c r="Q37" s="22"/>
    </row>
    <row r="38" spans="1:18" s="20" customFormat="1" ht="26.25" customHeight="1">
      <c r="A38" s="36" t="s">
        <v>149</v>
      </c>
      <c r="B38" s="37" t="s">
        <v>150</v>
      </c>
      <c r="C38" s="26">
        <v>286612</v>
      </c>
      <c r="D38" s="26">
        <v>286401</v>
      </c>
      <c r="E38" s="26">
        <v>384890</v>
      </c>
      <c r="F38" s="26">
        <v>465467</v>
      </c>
      <c r="G38" s="26">
        <v>400222</v>
      </c>
      <c r="H38" s="26">
        <v>352164</v>
      </c>
      <c r="I38" s="27">
        <v>457653</v>
      </c>
      <c r="J38" s="27">
        <v>482241.65100000001</v>
      </c>
      <c r="K38" s="27">
        <v>504363.777</v>
      </c>
      <c r="L38" s="27">
        <v>616577.41599999997</v>
      </c>
      <c r="M38" s="28">
        <v>662875.71100000001</v>
      </c>
      <c r="N38" s="28">
        <v>697131.83100000001</v>
      </c>
      <c r="O38" s="28">
        <v>749642.82299999997</v>
      </c>
      <c r="P38" s="57"/>
      <c r="Q38" s="22"/>
    </row>
    <row r="39" spans="1:18" ht="30.75">
      <c r="J39" s="21"/>
      <c r="K39" s="150"/>
      <c r="L39" s="150"/>
      <c r="M39" s="22"/>
      <c r="N39" s="22"/>
      <c r="O39" s="22"/>
      <c r="P39" s="22"/>
      <c r="Q39" s="22"/>
      <c r="R39" s="22"/>
    </row>
    <row r="40" spans="1:18" ht="49.5" customHeight="1">
      <c r="A40" s="151" t="s">
        <v>186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</row>
    <row r="41" spans="1:18" s="18" customFormat="1" ht="59.25" customHeight="1">
      <c r="A41" s="140" t="s">
        <v>171</v>
      </c>
      <c r="B41" s="141" t="s">
        <v>87</v>
      </c>
      <c r="C41" s="145" t="s">
        <v>189</v>
      </c>
      <c r="D41" s="146"/>
      <c r="E41" s="146"/>
      <c r="F41" s="146"/>
      <c r="G41" s="146"/>
      <c r="H41" s="146"/>
      <c r="I41" s="146"/>
      <c r="J41" s="146"/>
      <c r="K41" s="146"/>
      <c r="L41" s="147"/>
      <c r="M41" s="152" t="s">
        <v>193</v>
      </c>
      <c r="N41" s="152"/>
      <c r="O41" s="152"/>
    </row>
    <row r="42" spans="1:18" s="18" customFormat="1" ht="57.75" customHeight="1">
      <c r="A42" s="122"/>
      <c r="B42" s="123"/>
      <c r="C42" s="128" t="s">
        <v>180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53" t="s">
        <v>199</v>
      </c>
      <c r="N42" s="153" t="s">
        <v>200</v>
      </c>
      <c r="O42" s="148" t="s">
        <v>194</v>
      </c>
    </row>
    <row r="43" spans="1:18" s="23" customFormat="1" ht="26.25" customHeight="1">
      <c r="A43" s="115" t="s">
        <v>172</v>
      </c>
      <c r="B43" s="115"/>
      <c r="C43" s="35">
        <v>2012</v>
      </c>
      <c r="D43" s="35">
        <v>2013</v>
      </c>
      <c r="E43" s="35">
        <v>2014</v>
      </c>
      <c r="F43" s="35">
        <v>2015</v>
      </c>
      <c r="G43" s="35">
        <v>2016</v>
      </c>
      <c r="H43" s="35">
        <v>2017</v>
      </c>
      <c r="I43" s="35">
        <v>2018</v>
      </c>
      <c r="J43" s="35">
        <v>2019</v>
      </c>
      <c r="K43" s="35">
        <v>2020</v>
      </c>
      <c r="L43" s="35">
        <v>2021</v>
      </c>
      <c r="M43" s="48">
        <v>2022</v>
      </c>
      <c r="N43" s="50">
        <v>2023</v>
      </c>
      <c r="O43" s="50">
        <v>2024</v>
      </c>
    </row>
    <row r="44" spans="1:18" ht="21.95" customHeight="1">
      <c r="A44" s="116" t="s">
        <v>151</v>
      </c>
      <c r="B44" s="117"/>
      <c r="C44" s="43">
        <f t="shared" ref="C44:L44" si="2">SUM(C45:C76)</f>
        <v>66292473</v>
      </c>
      <c r="D44" s="43">
        <f t="shared" si="2"/>
        <v>68604814</v>
      </c>
      <c r="E44" s="43">
        <f t="shared" si="2"/>
        <v>74367810</v>
      </c>
      <c r="F44" s="43">
        <f t="shared" si="2"/>
        <v>81502023</v>
      </c>
      <c r="G44" s="43">
        <f t="shared" si="2"/>
        <v>85838847</v>
      </c>
      <c r="H44" s="43">
        <f t="shared" si="2"/>
        <v>90908418</v>
      </c>
      <c r="I44" s="43">
        <f t="shared" si="2"/>
        <v>95293813</v>
      </c>
      <c r="J44" s="43">
        <f t="shared" si="2"/>
        <v>98896488.538000017</v>
      </c>
      <c r="K44" s="43">
        <f t="shared" si="2"/>
        <v>104165041.15199998</v>
      </c>
      <c r="L44" s="43">
        <f t="shared" si="2"/>
        <v>110175884.05099997</v>
      </c>
      <c r="M44" s="45">
        <f t="shared" ref="M44:O44" si="3">SUM(M45:M76)</f>
        <v>118435905.03299999</v>
      </c>
      <c r="N44" s="45">
        <f t="shared" si="3"/>
        <v>125438770.91599999</v>
      </c>
      <c r="O44" s="149">
        <f t="shared" si="3"/>
        <v>135453841.185</v>
      </c>
    </row>
    <row r="45" spans="1:18" ht="21.95" customHeight="1">
      <c r="A45" s="38" t="s">
        <v>88</v>
      </c>
      <c r="B45" s="38" t="s">
        <v>89</v>
      </c>
      <c r="C45" s="29">
        <v>1155311</v>
      </c>
      <c r="D45" s="28">
        <v>1192858</v>
      </c>
      <c r="E45" s="28">
        <v>1293317</v>
      </c>
      <c r="F45" s="28">
        <v>1398964</v>
      </c>
      <c r="G45" s="28">
        <v>1442809</v>
      </c>
      <c r="H45" s="30">
        <v>1495171</v>
      </c>
      <c r="I45" s="29">
        <v>1562998</v>
      </c>
      <c r="J45" s="27">
        <v>1618499.6240000001</v>
      </c>
      <c r="K45" s="27">
        <v>1698677.3019999999</v>
      </c>
      <c r="L45" s="27">
        <v>1796952.4620000001</v>
      </c>
      <c r="M45" s="52">
        <v>1918215.6229999999</v>
      </c>
      <c r="N45" s="31">
        <v>2071078.23</v>
      </c>
      <c r="O45" s="31">
        <v>2234209.8330000001</v>
      </c>
    </row>
    <row r="46" spans="1:18" ht="21.95" customHeight="1">
      <c r="A46" s="38" t="s">
        <v>90</v>
      </c>
      <c r="B46" s="38" t="s">
        <v>91</v>
      </c>
      <c r="C46" s="29">
        <v>1550101</v>
      </c>
      <c r="D46" s="28">
        <v>1601387</v>
      </c>
      <c r="E46" s="28">
        <v>1747266</v>
      </c>
      <c r="F46" s="30">
        <v>1910089</v>
      </c>
      <c r="G46" s="30">
        <v>1997659</v>
      </c>
      <c r="H46" s="30">
        <v>2101075</v>
      </c>
      <c r="I46" s="29">
        <v>2228175</v>
      </c>
      <c r="J46" s="27">
        <v>2362086.7850000001</v>
      </c>
      <c r="K46" s="27">
        <v>2502802.497</v>
      </c>
      <c r="L46" s="27">
        <v>2640514.5690000001</v>
      </c>
      <c r="M46" s="31">
        <v>2784410.3930000002</v>
      </c>
      <c r="N46" s="31">
        <v>2996905.9569999999</v>
      </c>
      <c r="O46" s="31">
        <v>3227331.7590000001</v>
      </c>
    </row>
    <row r="47" spans="1:18" ht="21.95" customHeight="1">
      <c r="A47" s="38" t="s">
        <v>92</v>
      </c>
      <c r="B47" s="38" t="s">
        <v>93</v>
      </c>
      <c r="C47" s="29">
        <v>743018</v>
      </c>
      <c r="D47" s="28">
        <v>766231</v>
      </c>
      <c r="E47" s="28">
        <v>832979</v>
      </c>
      <c r="F47" s="28">
        <v>908111</v>
      </c>
      <c r="G47" s="28">
        <v>950772</v>
      </c>
      <c r="H47" s="30">
        <v>1014592</v>
      </c>
      <c r="I47" s="29">
        <v>1049658</v>
      </c>
      <c r="J47" s="27">
        <v>1092483.351</v>
      </c>
      <c r="K47" s="27">
        <v>1148339.1170000001</v>
      </c>
      <c r="L47" s="27">
        <v>1212984.692</v>
      </c>
      <c r="M47" s="31">
        <v>1302575.6850000001</v>
      </c>
      <c r="N47" s="31">
        <v>1373810.9240000001</v>
      </c>
      <c r="O47" s="31">
        <v>1476228.5999999999</v>
      </c>
    </row>
    <row r="48" spans="1:18" ht="21.95" customHeight="1">
      <c r="A48" s="38" t="s">
        <v>94</v>
      </c>
      <c r="B48" s="38" t="s">
        <v>95</v>
      </c>
      <c r="C48" s="29">
        <v>1123379</v>
      </c>
      <c r="D48" s="28">
        <v>1152263</v>
      </c>
      <c r="E48" s="28">
        <v>1242478</v>
      </c>
      <c r="F48" s="28">
        <v>1355642</v>
      </c>
      <c r="G48" s="28">
        <v>1427064</v>
      </c>
      <c r="H48" s="30">
        <v>1508796</v>
      </c>
      <c r="I48" s="29">
        <v>1570861</v>
      </c>
      <c r="J48" s="27">
        <v>1628456.844</v>
      </c>
      <c r="K48" s="27">
        <v>1715071.902</v>
      </c>
      <c r="L48" s="27">
        <v>1814855.889</v>
      </c>
      <c r="M48" s="31">
        <v>1949318.9509999999</v>
      </c>
      <c r="N48" s="31">
        <v>2060930.17</v>
      </c>
      <c r="O48" s="31">
        <v>2216291.4759999998</v>
      </c>
    </row>
    <row r="49" spans="1:15" ht="21.95" customHeight="1">
      <c r="A49" s="38" t="s">
        <v>96</v>
      </c>
      <c r="B49" s="38" t="s">
        <v>97</v>
      </c>
      <c r="C49" s="29">
        <v>1292279</v>
      </c>
      <c r="D49" s="28">
        <v>1331741</v>
      </c>
      <c r="E49" s="28">
        <v>1450275</v>
      </c>
      <c r="F49" s="28">
        <v>1610767</v>
      </c>
      <c r="G49" s="28">
        <v>1724773</v>
      </c>
      <c r="H49" s="30">
        <v>1858235</v>
      </c>
      <c r="I49" s="29">
        <v>1935724</v>
      </c>
      <c r="J49" s="27">
        <v>2010622.409</v>
      </c>
      <c r="K49" s="27">
        <v>2129963.66</v>
      </c>
      <c r="L49" s="27">
        <v>2247215.0839999998</v>
      </c>
      <c r="M49" s="31">
        <v>2412072.4589999998</v>
      </c>
      <c r="N49" s="31">
        <v>2545228.0589999999</v>
      </c>
      <c r="O49" s="31">
        <v>2744400.2930000001</v>
      </c>
    </row>
    <row r="50" spans="1:15" ht="21.95" customHeight="1">
      <c r="A50" s="38" t="s">
        <v>98</v>
      </c>
      <c r="B50" s="38" t="s">
        <v>99</v>
      </c>
      <c r="C50" s="29">
        <v>1005650</v>
      </c>
      <c r="D50" s="28">
        <v>1034780</v>
      </c>
      <c r="E50" s="28">
        <v>1126863</v>
      </c>
      <c r="F50" s="28">
        <v>1216396</v>
      </c>
      <c r="G50" s="28">
        <v>1249259</v>
      </c>
      <c r="H50" s="30">
        <v>1299985</v>
      </c>
      <c r="I50" s="29">
        <v>1362526</v>
      </c>
      <c r="J50" s="27">
        <v>1466140.787</v>
      </c>
      <c r="K50" s="27">
        <v>1521183.5179999999</v>
      </c>
      <c r="L50" s="27">
        <v>1583562.7490000001</v>
      </c>
      <c r="M50" s="31">
        <v>1709833.42</v>
      </c>
      <c r="N50" s="31">
        <v>1808132.35</v>
      </c>
      <c r="O50" s="31">
        <v>1942627.8589999999</v>
      </c>
    </row>
    <row r="51" spans="1:15" ht="21.95" customHeight="1">
      <c r="A51" s="38" t="s">
        <v>100</v>
      </c>
      <c r="B51" s="38" t="s">
        <v>101</v>
      </c>
      <c r="C51" s="29">
        <v>3085825</v>
      </c>
      <c r="D51" s="28">
        <v>3205493</v>
      </c>
      <c r="E51" s="28">
        <v>3454922</v>
      </c>
      <c r="F51" s="28">
        <v>3757386</v>
      </c>
      <c r="G51" s="28">
        <v>3956238</v>
      </c>
      <c r="H51" s="30">
        <v>4202198</v>
      </c>
      <c r="I51" s="29">
        <v>4425440</v>
      </c>
      <c r="J51" s="27">
        <v>4587496.1730000004</v>
      </c>
      <c r="K51" s="27">
        <v>4837940.8540000003</v>
      </c>
      <c r="L51" s="27">
        <v>5101832.477</v>
      </c>
      <c r="M51" s="31">
        <v>5493494.0549999997</v>
      </c>
      <c r="N51" s="31">
        <v>5796735.3799999999</v>
      </c>
      <c r="O51" s="31">
        <v>6266423.9530000007</v>
      </c>
    </row>
    <row r="52" spans="1:15" ht="21.95" customHeight="1">
      <c r="A52" s="38" t="s">
        <v>102</v>
      </c>
      <c r="B52" s="38" t="s">
        <v>103</v>
      </c>
      <c r="C52" s="29">
        <v>1718651</v>
      </c>
      <c r="D52" s="28">
        <v>1769983</v>
      </c>
      <c r="E52" s="28">
        <v>1942813</v>
      </c>
      <c r="F52" s="28">
        <v>2182011</v>
      </c>
      <c r="G52" s="28">
        <v>2350490</v>
      </c>
      <c r="H52" s="30">
        <v>2540253</v>
      </c>
      <c r="I52" s="29">
        <v>2657399</v>
      </c>
      <c r="J52" s="27">
        <v>2741131.3769999999</v>
      </c>
      <c r="K52" s="27">
        <v>2877455.6159999999</v>
      </c>
      <c r="L52" s="27">
        <v>3037539.0240000002</v>
      </c>
      <c r="M52" s="31">
        <v>3281066.4989999998</v>
      </c>
      <c r="N52" s="31">
        <v>3487357.79</v>
      </c>
      <c r="O52" s="31">
        <v>3772306.5660000001</v>
      </c>
    </row>
    <row r="53" spans="1:15" ht="21.95" customHeight="1">
      <c r="A53" s="38" t="s">
        <v>104</v>
      </c>
      <c r="B53" s="39" t="s">
        <v>170</v>
      </c>
      <c r="C53" s="29">
        <v>3349890</v>
      </c>
      <c r="D53" s="28">
        <v>3468339</v>
      </c>
      <c r="E53" s="28">
        <v>3662313</v>
      </c>
      <c r="F53" s="28">
        <v>3854710</v>
      </c>
      <c r="G53" s="28">
        <v>3976998</v>
      </c>
      <c r="H53" s="30">
        <v>4176223</v>
      </c>
      <c r="I53" s="29">
        <v>4374953</v>
      </c>
      <c r="J53" s="27">
        <v>4592163.4689999996</v>
      </c>
      <c r="K53" s="27">
        <v>4792438.7779999999</v>
      </c>
      <c r="L53" s="27">
        <v>5100235.6270000003</v>
      </c>
      <c r="M53" s="31">
        <v>5392265.1830000002</v>
      </c>
      <c r="N53" s="31">
        <v>5691907.9119999995</v>
      </c>
      <c r="O53" s="31">
        <v>6112585.9009999996</v>
      </c>
    </row>
    <row r="54" spans="1:15" ht="21.95" customHeight="1">
      <c r="A54" s="38" t="s">
        <v>105</v>
      </c>
      <c r="B54" s="38" t="s">
        <v>106</v>
      </c>
      <c r="C54" s="29">
        <v>1502390</v>
      </c>
      <c r="D54" s="28">
        <v>1546276</v>
      </c>
      <c r="E54" s="28">
        <v>1676599</v>
      </c>
      <c r="F54" s="28">
        <v>1845964</v>
      </c>
      <c r="G54" s="28">
        <v>1963645</v>
      </c>
      <c r="H54" s="30">
        <v>2114506</v>
      </c>
      <c r="I54" s="29">
        <v>2196285</v>
      </c>
      <c r="J54" s="27">
        <v>2280316.4350000001</v>
      </c>
      <c r="K54" s="27">
        <v>2410114.284</v>
      </c>
      <c r="L54" s="27">
        <v>2564311.9739999999</v>
      </c>
      <c r="M54" s="31">
        <v>2747931.798</v>
      </c>
      <c r="N54" s="31">
        <v>2899765.66</v>
      </c>
      <c r="O54" s="31">
        <v>3113971.9329999997</v>
      </c>
    </row>
    <row r="55" spans="1:15" ht="21.95" customHeight="1">
      <c r="A55" s="38" t="s">
        <v>107</v>
      </c>
      <c r="B55" s="38" t="s">
        <v>108</v>
      </c>
      <c r="C55" s="29">
        <v>2240937</v>
      </c>
      <c r="D55" s="28">
        <v>2332133</v>
      </c>
      <c r="E55" s="28">
        <v>2517727</v>
      </c>
      <c r="F55" s="28">
        <v>2736966</v>
      </c>
      <c r="G55" s="28">
        <v>2872545</v>
      </c>
      <c r="H55" s="30">
        <v>3032493</v>
      </c>
      <c r="I55" s="29">
        <v>3196115</v>
      </c>
      <c r="J55" s="27">
        <v>3308336.5469999998</v>
      </c>
      <c r="K55" s="27">
        <v>3510662.65</v>
      </c>
      <c r="L55" s="27">
        <v>3721405.4330000002</v>
      </c>
      <c r="M55" s="31">
        <v>4011352.6540000001</v>
      </c>
      <c r="N55" s="31">
        <v>4246785.8990000002</v>
      </c>
      <c r="O55" s="31">
        <v>4604351.148</v>
      </c>
    </row>
    <row r="56" spans="1:15" ht="21.95" customHeight="1">
      <c r="A56" s="38" t="s">
        <v>109</v>
      </c>
      <c r="B56" s="38" t="s">
        <v>110</v>
      </c>
      <c r="C56" s="29">
        <v>3078460</v>
      </c>
      <c r="D56" s="28">
        <v>3179082</v>
      </c>
      <c r="E56" s="28">
        <v>3513319</v>
      </c>
      <c r="F56" s="28">
        <v>4024422</v>
      </c>
      <c r="G56" s="28">
        <v>4372441</v>
      </c>
      <c r="H56" s="30">
        <v>4712178</v>
      </c>
      <c r="I56" s="29">
        <v>4936597</v>
      </c>
      <c r="J56" s="27">
        <v>5094105.8289999999</v>
      </c>
      <c r="K56" s="27">
        <v>5348899.9579999996</v>
      </c>
      <c r="L56" s="27">
        <v>5693836.2340000002</v>
      </c>
      <c r="M56" s="31">
        <v>6129453.267</v>
      </c>
      <c r="N56" s="31">
        <v>6464104.3470000001</v>
      </c>
      <c r="O56" s="31">
        <v>6984278.676</v>
      </c>
    </row>
    <row r="57" spans="1:15" ht="21.95" customHeight="1">
      <c r="A57" s="38" t="s">
        <v>111</v>
      </c>
      <c r="B57" s="38" t="s">
        <v>112</v>
      </c>
      <c r="C57" s="29">
        <v>2215200</v>
      </c>
      <c r="D57" s="28">
        <v>2297123</v>
      </c>
      <c r="E57" s="28">
        <v>2480667</v>
      </c>
      <c r="F57" s="28">
        <v>2703912</v>
      </c>
      <c r="G57" s="28">
        <v>2843737</v>
      </c>
      <c r="H57" s="30">
        <v>3012005</v>
      </c>
      <c r="I57" s="29">
        <v>3152783</v>
      </c>
      <c r="J57" s="27">
        <v>3229594.4330000002</v>
      </c>
      <c r="K57" s="27">
        <v>3411820.3089999999</v>
      </c>
      <c r="L57" s="27">
        <v>3597528.9210000001</v>
      </c>
      <c r="M57" s="31">
        <v>3887286.5729999999</v>
      </c>
      <c r="N57" s="31">
        <v>4109645.054</v>
      </c>
      <c r="O57" s="31">
        <v>4440324.6689999998</v>
      </c>
    </row>
    <row r="58" spans="1:15" ht="21.95" customHeight="1">
      <c r="A58" s="38" t="s">
        <v>113</v>
      </c>
      <c r="B58" s="38" t="s">
        <v>114</v>
      </c>
      <c r="C58" s="29">
        <v>3536475</v>
      </c>
      <c r="D58" s="28">
        <v>3651303</v>
      </c>
      <c r="E58" s="28">
        <v>3897357</v>
      </c>
      <c r="F58" s="28">
        <v>4142444</v>
      </c>
      <c r="G58" s="28">
        <v>4260996</v>
      </c>
      <c r="H58" s="30">
        <v>4438588</v>
      </c>
      <c r="I58" s="29">
        <v>4685997</v>
      </c>
      <c r="J58" s="27">
        <v>4677363.7439999999</v>
      </c>
      <c r="K58" s="27">
        <v>5012121.2889999999</v>
      </c>
      <c r="L58" s="27">
        <v>5329659.5760000004</v>
      </c>
      <c r="M58" s="31">
        <v>5707495.79</v>
      </c>
      <c r="N58" s="31">
        <v>6092731.2960000001</v>
      </c>
      <c r="O58" s="31">
        <v>6579373.0030000005</v>
      </c>
    </row>
    <row r="59" spans="1:15" ht="21.95" customHeight="1">
      <c r="A59" s="38" t="s">
        <v>115</v>
      </c>
      <c r="B59" s="38" t="s">
        <v>116</v>
      </c>
      <c r="C59" s="29">
        <v>7385086</v>
      </c>
      <c r="D59" s="28">
        <v>7629017</v>
      </c>
      <c r="E59" s="28">
        <v>8181581</v>
      </c>
      <c r="F59" s="28">
        <v>8808469</v>
      </c>
      <c r="G59" s="28">
        <v>9155606</v>
      </c>
      <c r="H59" s="30">
        <v>9599199</v>
      </c>
      <c r="I59" s="29">
        <v>10046533</v>
      </c>
      <c r="J59" s="27">
        <v>10446886.876</v>
      </c>
      <c r="K59" s="27">
        <v>10877708.316</v>
      </c>
      <c r="L59" s="27">
        <v>11569122.847999999</v>
      </c>
      <c r="M59" s="31">
        <v>12404760.719000001</v>
      </c>
      <c r="N59" s="31">
        <v>13090604.738</v>
      </c>
      <c r="O59" s="31">
        <v>14118226.623</v>
      </c>
    </row>
    <row r="60" spans="1:15" ht="21.95" customHeight="1">
      <c r="A60" s="38" t="s">
        <v>117</v>
      </c>
      <c r="B60" s="38" t="s">
        <v>118</v>
      </c>
      <c r="C60" s="29">
        <v>2369194</v>
      </c>
      <c r="D60" s="28">
        <v>2462379</v>
      </c>
      <c r="E60" s="28">
        <v>2661076</v>
      </c>
      <c r="F60" s="28">
        <v>2912621</v>
      </c>
      <c r="G60" s="28">
        <v>3086195</v>
      </c>
      <c r="H60" s="30">
        <v>3301598</v>
      </c>
      <c r="I60" s="29">
        <v>3452712</v>
      </c>
      <c r="J60" s="27">
        <v>3569665.6940000001</v>
      </c>
      <c r="K60" s="27">
        <v>3777318.4670000002</v>
      </c>
      <c r="L60" s="27">
        <v>3986388.2829999998</v>
      </c>
      <c r="M60" s="31">
        <v>4305367.5180000002</v>
      </c>
      <c r="N60" s="31">
        <v>4543596.54</v>
      </c>
      <c r="O60" s="31">
        <v>4908029.5039999997</v>
      </c>
    </row>
    <row r="61" spans="1:15" ht="21.95" customHeight="1">
      <c r="A61" s="38" t="s">
        <v>119</v>
      </c>
      <c r="B61" s="38" t="s">
        <v>120</v>
      </c>
      <c r="C61" s="29">
        <v>1197077</v>
      </c>
      <c r="D61" s="28">
        <v>1242034</v>
      </c>
      <c r="E61" s="28">
        <v>1347302</v>
      </c>
      <c r="F61" s="28">
        <v>1461751</v>
      </c>
      <c r="G61" s="28">
        <v>1517473</v>
      </c>
      <c r="H61" s="30">
        <v>1596251</v>
      </c>
      <c r="I61" s="29">
        <v>1667931</v>
      </c>
      <c r="J61" s="27">
        <v>1745657.7139999999</v>
      </c>
      <c r="K61" s="27">
        <v>1829326.21</v>
      </c>
      <c r="L61" s="27">
        <v>1929936.8529999999</v>
      </c>
      <c r="M61" s="31">
        <v>2069192.0360000001</v>
      </c>
      <c r="N61" s="31">
        <v>2190289.5249999999</v>
      </c>
      <c r="O61" s="31">
        <v>2365493.0779999997</v>
      </c>
    </row>
    <row r="62" spans="1:15" ht="21.95" customHeight="1">
      <c r="A62" s="38" t="s">
        <v>121</v>
      </c>
      <c r="B62" s="38" t="s">
        <v>122</v>
      </c>
      <c r="C62" s="29">
        <v>1137803</v>
      </c>
      <c r="D62" s="28">
        <v>1181444</v>
      </c>
      <c r="E62" s="28">
        <v>1288320</v>
      </c>
      <c r="F62" s="28">
        <v>1427436</v>
      </c>
      <c r="G62" s="28">
        <v>1509953</v>
      </c>
      <c r="H62" s="30">
        <v>1603508</v>
      </c>
      <c r="I62" s="29">
        <v>1669643</v>
      </c>
      <c r="J62" s="27">
        <v>1730860.007</v>
      </c>
      <c r="K62" s="27">
        <v>1835290.115</v>
      </c>
      <c r="L62" s="27">
        <v>1929917.2760000001</v>
      </c>
      <c r="M62" s="31">
        <v>2080480.7479999999</v>
      </c>
      <c r="N62" s="31">
        <v>2192358.764</v>
      </c>
      <c r="O62" s="31">
        <v>2364932.9869999997</v>
      </c>
    </row>
    <row r="63" spans="1:15" ht="21.95" customHeight="1">
      <c r="A63" s="38" t="s">
        <v>123</v>
      </c>
      <c r="B63" s="38" t="s">
        <v>124</v>
      </c>
      <c r="C63" s="29">
        <v>1943189</v>
      </c>
      <c r="D63" s="28">
        <v>2001415</v>
      </c>
      <c r="E63" s="28">
        <v>2179485</v>
      </c>
      <c r="F63" s="28">
        <v>2361890</v>
      </c>
      <c r="G63" s="28">
        <v>2423595</v>
      </c>
      <c r="H63" s="30">
        <v>2516689</v>
      </c>
      <c r="I63" s="29">
        <v>2629802</v>
      </c>
      <c r="J63" s="27">
        <v>2741585.5249999999</v>
      </c>
      <c r="K63" s="27">
        <v>2925780.372</v>
      </c>
      <c r="L63" s="27">
        <v>3105100.6230000001</v>
      </c>
      <c r="M63" s="31">
        <v>3185899.4419999998</v>
      </c>
      <c r="N63" s="31">
        <v>3508585.9530000002</v>
      </c>
      <c r="O63" s="31">
        <v>3777124.6830000002</v>
      </c>
    </row>
    <row r="64" spans="1:15" ht="21.95" customHeight="1">
      <c r="A64" s="38" t="s">
        <v>125</v>
      </c>
      <c r="B64" s="38" t="s">
        <v>126</v>
      </c>
      <c r="C64" s="29">
        <v>2667814</v>
      </c>
      <c r="D64" s="28">
        <v>2788682</v>
      </c>
      <c r="E64" s="28">
        <v>3093833</v>
      </c>
      <c r="F64" s="28">
        <v>3534284</v>
      </c>
      <c r="G64" s="28">
        <v>3837838</v>
      </c>
      <c r="H64" s="30">
        <v>4159516</v>
      </c>
      <c r="I64" s="29">
        <v>4374661</v>
      </c>
      <c r="J64" s="27">
        <v>4609058.2410000004</v>
      </c>
      <c r="K64" s="27">
        <v>4836118.4510000004</v>
      </c>
      <c r="L64" s="27">
        <v>5055665.9929999998</v>
      </c>
      <c r="M64" s="31">
        <v>5486273.7300000004</v>
      </c>
      <c r="N64" s="31">
        <v>5781790.8930000002</v>
      </c>
      <c r="O64" s="31">
        <v>6274116.9679999994</v>
      </c>
    </row>
    <row r="65" spans="1:15" ht="21.95" customHeight="1">
      <c r="A65" s="38" t="s">
        <v>127</v>
      </c>
      <c r="B65" s="38" t="s">
        <v>128</v>
      </c>
      <c r="C65" s="29">
        <v>2534756</v>
      </c>
      <c r="D65" s="28">
        <v>2643854</v>
      </c>
      <c r="E65" s="28">
        <v>2875485</v>
      </c>
      <c r="F65" s="28">
        <v>3148094</v>
      </c>
      <c r="G65" s="28">
        <v>3311870</v>
      </c>
      <c r="H65" s="30">
        <v>3507413</v>
      </c>
      <c r="I65" s="29">
        <v>3677888</v>
      </c>
      <c r="J65" s="27">
        <v>3799280.898</v>
      </c>
      <c r="K65" s="27">
        <v>4013751.6710000001</v>
      </c>
      <c r="L65" s="27">
        <v>4271598.0049999999</v>
      </c>
      <c r="M65" s="31">
        <v>4634769.32</v>
      </c>
      <c r="N65" s="31">
        <v>4889637.1749999998</v>
      </c>
      <c r="O65" s="31">
        <v>5297487.443</v>
      </c>
    </row>
    <row r="66" spans="1:15" ht="21.95" customHeight="1">
      <c r="A66" s="38" t="s">
        <v>129</v>
      </c>
      <c r="B66" s="38" t="s">
        <v>130</v>
      </c>
      <c r="C66" s="29">
        <v>1310743</v>
      </c>
      <c r="D66" s="28">
        <v>1355845</v>
      </c>
      <c r="E66" s="28">
        <v>1467083</v>
      </c>
      <c r="F66" s="28">
        <v>1593015</v>
      </c>
      <c r="G66" s="28">
        <v>1657981</v>
      </c>
      <c r="H66" s="30">
        <v>1735477</v>
      </c>
      <c r="I66" s="29">
        <v>1828815</v>
      </c>
      <c r="J66" s="27">
        <v>1897457.618</v>
      </c>
      <c r="K66" s="27">
        <v>2002218.361</v>
      </c>
      <c r="L66" s="27">
        <v>2115075.2579999999</v>
      </c>
      <c r="M66" s="31">
        <v>2279913.3810000001</v>
      </c>
      <c r="N66" s="31">
        <v>2411800.4219999998</v>
      </c>
      <c r="O66" s="31">
        <v>2601608.6349999998</v>
      </c>
    </row>
    <row r="67" spans="1:15" ht="21.95" customHeight="1">
      <c r="A67" s="38" t="s">
        <v>131</v>
      </c>
      <c r="B67" s="38" t="s">
        <v>132</v>
      </c>
      <c r="C67" s="29">
        <v>1131899</v>
      </c>
      <c r="D67" s="28">
        <v>1165789</v>
      </c>
      <c r="E67" s="28">
        <v>1256066</v>
      </c>
      <c r="F67" s="28">
        <v>1365089</v>
      </c>
      <c r="G67" s="28">
        <v>1440426</v>
      </c>
      <c r="H67" s="30">
        <v>1532022</v>
      </c>
      <c r="I67" s="29">
        <v>1646074</v>
      </c>
      <c r="J67" s="27">
        <v>1738760.5009999999</v>
      </c>
      <c r="K67" s="27">
        <v>1857843.9720000001</v>
      </c>
      <c r="L67" s="27">
        <v>1956658.72</v>
      </c>
      <c r="M67" s="31">
        <v>2104183.335</v>
      </c>
      <c r="N67" s="31">
        <v>2220927.1970000002</v>
      </c>
      <c r="O67" s="31">
        <v>2393810.699</v>
      </c>
    </row>
    <row r="68" spans="1:15" ht="21.95" customHeight="1">
      <c r="A68" s="38" t="s">
        <v>133</v>
      </c>
      <c r="B68" s="38" t="s">
        <v>134</v>
      </c>
      <c r="C68" s="29">
        <v>1446541</v>
      </c>
      <c r="D68" s="28">
        <v>1485989</v>
      </c>
      <c r="E68" s="28">
        <v>1601915</v>
      </c>
      <c r="F68" s="28">
        <v>1716591</v>
      </c>
      <c r="G68" s="28">
        <v>1764939</v>
      </c>
      <c r="H68" s="30">
        <v>1833499</v>
      </c>
      <c r="I68" s="29">
        <v>1924278</v>
      </c>
      <c r="J68" s="27">
        <v>1982248.2150000001</v>
      </c>
      <c r="K68" s="27">
        <v>2088928.2590000001</v>
      </c>
      <c r="L68" s="27">
        <v>2208986.4980000001</v>
      </c>
      <c r="M68" s="31">
        <v>2371635.64</v>
      </c>
      <c r="N68" s="31">
        <v>2512898.33</v>
      </c>
      <c r="O68" s="31">
        <v>2714733.0450000004</v>
      </c>
    </row>
    <row r="69" spans="1:15" ht="21.95" customHeight="1">
      <c r="A69" s="38" t="s">
        <v>135</v>
      </c>
      <c r="B69" s="38" t="s">
        <v>136</v>
      </c>
      <c r="C69" s="29">
        <v>1901226</v>
      </c>
      <c r="D69" s="28">
        <v>1967851</v>
      </c>
      <c r="E69" s="28">
        <v>2129327</v>
      </c>
      <c r="F69" s="28">
        <v>2322364</v>
      </c>
      <c r="G69" s="28">
        <v>2414298</v>
      </c>
      <c r="H69" s="30">
        <v>2526547</v>
      </c>
      <c r="I69" s="29">
        <v>2640197</v>
      </c>
      <c r="J69" s="27">
        <v>2744023.094</v>
      </c>
      <c r="K69" s="27">
        <v>2902549.0920000002</v>
      </c>
      <c r="L69" s="27">
        <v>3070119.6290000002</v>
      </c>
      <c r="M69" s="31">
        <v>3307637.0019999999</v>
      </c>
      <c r="N69" s="31">
        <v>3491183.4709999999</v>
      </c>
      <c r="O69" s="31">
        <v>3761213.841</v>
      </c>
    </row>
    <row r="70" spans="1:15" ht="21.95" customHeight="1">
      <c r="A70" s="38" t="s">
        <v>137</v>
      </c>
      <c r="B70" s="38" t="s">
        <v>138</v>
      </c>
      <c r="C70" s="29">
        <v>1701131</v>
      </c>
      <c r="D70" s="28">
        <v>1750095</v>
      </c>
      <c r="E70" s="28">
        <v>1896495</v>
      </c>
      <c r="F70" s="28">
        <v>2092936</v>
      </c>
      <c r="G70" s="28">
        <v>2230227</v>
      </c>
      <c r="H70" s="30">
        <v>2389880</v>
      </c>
      <c r="I70" s="29">
        <v>2499758</v>
      </c>
      <c r="J70" s="27">
        <v>2590184.406</v>
      </c>
      <c r="K70" s="27">
        <v>2723174.8790000002</v>
      </c>
      <c r="L70" s="27">
        <v>2887507.074</v>
      </c>
      <c r="M70" s="31">
        <v>3111936.2910000002</v>
      </c>
      <c r="N70" s="31">
        <v>3303516.31</v>
      </c>
      <c r="O70" s="31">
        <v>3566593.0430000001</v>
      </c>
    </row>
    <row r="71" spans="1:15" ht="21.95" customHeight="1">
      <c r="A71" s="38" t="s">
        <v>139</v>
      </c>
      <c r="B71" s="38" t="s">
        <v>140</v>
      </c>
      <c r="C71" s="29">
        <v>1858812</v>
      </c>
      <c r="D71" s="28">
        <v>1934121</v>
      </c>
      <c r="E71" s="28">
        <v>2085500</v>
      </c>
      <c r="F71" s="28">
        <v>2230554</v>
      </c>
      <c r="G71" s="28">
        <v>2323549</v>
      </c>
      <c r="H71" s="30">
        <v>2428327</v>
      </c>
      <c r="I71" s="29">
        <v>2539702</v>
      </c>
      <c r="J71" s="27">
        <v>2632993.15</v>
      </c>
      <c r="K71" s="27">
        <v>2793021.1290000002</v>
      </c>
      <c r="L71" s="27">
        <v>2952863.59</v>
      </c>
      <c r="M71" s="31">
        <v>3182551.676</v>
      </c>
      <c r="N71" s="31">
        <v>3355093.4539999999</v>
      </c>
      <c r="O71" s="31">
        <v>3617456.8</v>
      </c>
    </row>
    <row r="72" spans="1:15" ht="21.95" customHeight="1">
      <c r="A72" s="38" t="s">
        <v>141</v>
      </c>
      <c r="B72" s="38" t="s">
        <v>142</v>
      </c>
      <c r="C72" s="29">
        <v>2165126</v>
      </c>
      <c r="D72" s="28">
        <v>2234912</v>
      </c>
      <c r="E72" s="28">
        <v>2401073</v>
      </c>
      <c r="F72" s="28">
        <v>2627970</v>
      </c>
      <c r="G72" s="28">
        <v>2756279</v>
      </c>
      <c r="H72" s="30">
        <v>2870819</v>
      </c>
      <c r="I72" s="29">
        <v>3007495</v>
      </c>
      <c r="J72" s="27">
        <v>3219594.61</v>
      </c>
      <c r="K72" s="27">
        <v>3311904.0529999998</v>
      </c>
      <c r="L72" s="27">
        <v>3467540.8330000001</v>
      </c>
      <c r="M72" s="31">
        <v>3696004.6379999998</v>
      </c>
      <c r="N72" s="31">
        <v>3925909.4270000001</v>
      </c>
      <c r="O72" s="31">
        <v>4229762.0789999999</v>
      </c>
    </row>
    <row r="73" spans="1:15" ht="21.95" customHeight="1">
      <c r="A73" s="38" t="s">
        <v>143</v>
      </c>
      <c r="B73" s="38" t="s">
        <v>144</v>
      </c>
      <c r="C73" s="29">
        <v>1034034</v>
      </c>
      <c r="D73" s="28">
        <v>1075485</v>
      </c>
      <c r="E73" s="28">
        <v>1197040</v>
      </c>
      <c r="F73" s="28">
        <v>1374956</v>
      </c>
      <c r="G73" s="28">
        <v>1487148</v>
      </c>
      <c r="H73" s="30">
        <v>1593190</v>
      </c>
      <c r="I73" s="29">
        <v>1666264</v>
      </c>
      <c r="J73" s="27">
        <v>1726543.4539999999</v>
      </c>
      <c r="K73" s="27">
        <v>1792753.7690000001</v>
      </c>
      <c r="L73" s="27">
        <v>1885603.5319999999</v>
      </c>
      <c r="M73" s="31">
        <v>2070447.6980000001</v>
      </c>
      <c r="N73" s="31">
        <v>2186743.9759999998</v>
      </c>
      <c r="O73" s="31">
        <v>2366125.6630000002</v>
      </c>
    </row>
    <row r="74" spans="1:15" ht="21.95" customHeight="1">
      <c r="A74" s="38" t="s">
        <v>145</v>
      </c>
      <c r="B74" s="38" t="s">
        <v>146</v>
      </c>
      <c r="C74" s="29">
        <v>4112717</v>
      </c>
      <c r="D74" s="28">
        <v>4273883</v>
      </c>
      <c r="E74" s="28">
        <v>4712002</v>
      </c>
      <c r="F74" s="28">
        <v>5335704</v>
      </c>
      <c r="G74" s="28">
        <v>5728549</v>
      </c>
      <c r="H74" s="30">
        <v>6104448</v>
      </c>
      <c r="I74" s="29">
        <v>6403674</v>
      </c>
      <c r="J74" s="27">
        <v>6598584.6500000004</v>
      </c>
      <c r="K74" s="27">
        <v>6978506.5489999996</v>
      </c>
      <c r="L74" s="27">
        <v>7396875.4910000004</v>
      </c>
      <c r="M74" s="31">
        <v>8058858.5630000001</v>
      </c>
      <c r="N74" s="31">
        <v>8526972.0240000002</v>
      </c>
      <c r="O74" s="31">
        <v>9275908.1919999998</v>
      </c>
    </row>
    <row r="75" spans="1:15" ht="21.95" customHeight="1">
      <c r="A75" s="38" t="s">
        <v>147</v>
      </c>
      <c r="B75" s="38" t="s">
        <v>148</v>
      </c>
      <c r="C75" s="29">
        <v>1342119</v>
      </c>
      <c r="D75" s="28">
        <v>1381593</v>
      </c>
      <c r="E75" s="28">
        <v>1499128</v>
      </c>
      <c r="F75" s="28">
        <v>1662855</v>
      </c>
      <c r="G75" s="28">
        <v>1779042</v>
      </c>
      <c r="H75" s="30">
        <v>1913339</v>
      </c>
      <c r="I75" s="29">
        <v>2001268</v>
      </c>
      <c r="J75" s="27">
        <v>2081388.324</v>
      </c>
      <c r="K75" s="27">
        <v>2195601.2039999999</v>
      </c>
      <c r="L75" s="27">
        <v>2315245.1239999998</v>
      </c>
      <c r="M75" s="31">
        <v>2478711.2230000002</v>
      </c>
      <c r="N75" s="31">
        <v>2624416.963</v>
      </c>
      <c r="O75" s="31">
        <v>2831727.5279999999</v>
      </c>
    </row>
    <row r="76" spans="1:15" s="20" customFormat="1" ht="23.1" customHeight="1">
      <c r="A76" s="38" t="s">
        <v>149</v>
      </c>
      <c r="B76" s="38" t="s">
        <v>150</v>
      </c>
      <c r="C76" s="29">
        <v>1455640</v>
      </c>
      <c r="D76" s="28">
        <v>1501434</v>
      </c>
      <c r="E76" s="28">
        <v>1656204</v>
      </c>
      <c r="F76" s="28">
        <v>1877660</v>
      </c>
      <c r="G76" s="28">
        <v>2024453</v>
      </c>
      <c r="H76" s="30">
        <v>2190398</v>
      </c>
      <c r="I76" s="29">
        <v>2281607</v>
      </c>
      <c r="J76" s="27">
        <v>2352917.7540000002</v>
      </c>
      <c r="K76" s="27">
        <v>2505754.5490000001</v>
      </c>
      <c r="L76" s="27">
        <v>2629243.71</v>
      </c>
      <c r="M76" s="31">
        <v>2880509.7230000002</v>
      </c>
      <c r="N76" s="31">
        <v>3037326.7259999998</v>
      </c>
      <c r="O76" s="31">
        <v>3274784.7050000001</v>
      </c>
    </row>
    <row r="77" spans="1:15" s="23" customFormat="1"/>
    <row r="78" spans="1:15" s="23" customFormat="1" ht="48.75" customHeight="1">
      <c r="A78" s="156" t="s">
        <v>173</v>
      </c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4" t="s">
        <v>193</v>
      </c>
      <c r="N78" s="154"/>
      <c r="O78" s="154"/>
    </row>
    <row r="79" spans="1:15" ht="64.5" customHeight="1">
      <c r="A79" s="118" t="s">
        <v>87</v>
      </c>
      <c r="B79" s="119"/>
      <c r="C79" s="120" t="s">
        <v>190</v>
      </c>
      <c r="D79" s="121"/>
      <c r="E79" s="121"/>
      <c r="F79" s="121" t="s">
        <v>191</v>
      </c>
      <c r="G79" s="121"/>
      <c r="H79" s="121"/>
      <c r="I79" s="121"/>
      <c r="J79" s="121"/>
      <c r="K79" s="121"/>
      <c r="L79" s="51" t="s">
        <v>192</v>
      </c>
      <c r="M79" s="153" t="s">
        <v>199</v>
      </c>
      <c r="N79" s="153" t="s">
        <v>200</v>
      </c>
      <c r="O79" s="148" t="s">
        <v>194</v>
      </c>
    </row>
    <row r="80" spans="1:15" ht="26.25" customHeight="1">
      <c r="A80" s="115" t="s">
        <v>172</v>
      </c>
      <c r="B80" s="115"/>
      <c r="C80" s="35">
        <v>2012</v>
      </c>
      <c r="D80" s="35">
        <v>2013</v>
      </c>
      <c r="E80" s="35">
        <v>2014</v>
      </c>
      <c r="F80" s="35">
        <v>2015</v>
      </c>
      <c r="G80" s="35">
        <v>2016</v>
      </c>
      <c r="H80" s="35">
        <v>2017</v>
      </c>
      <c r="I80" s="35">
        <v>2018</v>
      </c>
      <c r="J80" s="35">
        <v>2019</v>
      </c>
      <c r="K80" s="35">
        <v>2020</v>
      </c>
      <c r="L80" s="35">
        <v>2021</v>
      </c>
      <c r="M80" s="47">
        <v>2022</v>
      </c>
      <c r="N80" s="49">
        <v>2023</v>
      </c>
      <c r="O80" s="53">
        <v>2024</v>
      </c>
    </row>
    <row r="81" spans="1:15" ht="21.95" customHeight="1">
      <c r="A81" s="113" t="s">
        <v>151</v>
      </c>
      <c r="B81" s="114"/>
      <c r="C81" s="44">
        <f t="shared" ref="C81:L81" si="4">C6/C44*100</f>
        <v>23.59631386809178</v>
      </c>
      <c r="D81" s="44">
        <f t="shared" si="4"/>
        <v>24.04261310292307</v>
      </c>
      <c r="E81" s="44">
        <f t="shared" si="4"/>
        <v>24.393265043034077</v>
      </c>
      <c r="F81" s="44">
        <f t="shared" si="4"/>
        <v>25.25386762485638</v>
      </c>
      <c r="G81" s="44">
        <f t="shared" si="4"/>
        <v>18.936083798982061</v>
      </c>
      <c r="H81" s="44">
        <f t="shared" si="4"/>
        <v>19.474336249036917</v>
      </c>
      <c r="I81" s="44">
        <f t="shared" si="4"/>
        <v>20.409039566923408</v>
      </c>
      <c r="J81" s="44">
        <f t="shared" si="4"/>
        <v>20.959326974521908</v>
      </c>
      <c r="K81" s="44">
        <f t="shared" si="4"/>
        <v>20.671653253205257</v>
      </c>
      <c r="L81" s="44">
        <f t="shared" si="4"/>
        <v>24.55253334067028</v>
      </c>
      <c r="M81" s="46">
        <f t="shared" ref="M81:O90" si="5">M6/M44*100</f>
        <v>23.961398907782858</v>
      </c>
      <c r="N81" s="46">
        <f t="shared" si="5"/>
        <v>23.941066922690514</v>
      </c>
      <c r="O81" s="158">
        <f t="shared" si="5"/>
        <v>24.228360515208671</v>
      </c>
    </row>
    <row r="82" spans="1:15" ht="21.95" customHeight="1">
      <c r="A82" s="36" t="s">
        <v>88</v>
      </c>
      <c r="B82" s="40" t="s">
        <v>89</v>
      </c>
      <c r="C82" s="32">
        <f t="shared" ref="C82:K82" si="6">C7/C45*100</f>
        <v>21.453790364672372</v>
      </c>
      <c r="D82" s="32">
        <f t="shared" si="6"/>
        <v>21.996415331917127</v>
      </c>
      <c r="E82" s="32">
        <f t="shared" si="6"/>
        <v>24.639202917768806</v>
      </c>
      <c r="F82" s="32">
        <f t="shared" si="6"/>
        <v>26.579311547688146</v>
      </c>
      <c r="G82" s="32">
        <f t="shared" si="6"/>
        <v>21.168359775964802</v>
      </c>
      <c r="H82" s="32">
        <f t="shared" si="6"/>
        <v>22.189769598259996</v>
      </c>
      <c r="I82" s="32">
        <f t="shared" si="6"/>
        <v>21.472452300002942</v>
      </c>
      <c r="J82" s="32">
        <f t="shared" si="6"/>
        <v>21.287466174907184</v>
      </c>
      <c r="K82" s="33">
        <f t="shared" si="6"/>
        <v>20.846694518321176</v>
      </c>
      <c r="L82" s="32">
        <f t="shared" ref="L82:L113" si="7">L7/L45*100</f>
        <v>24.731666774610535</v>
      </c>
      <c r="M82" s="32">
        <f t="shared" si="5"/>
        <v>23.44697486597418</v>
      </c>
      <c r="N82" s="32">
        <f t="shared" si="5"/>
        <v>24.187738625401899</v>
      </c>
      <c r="O82" s="32">
        <f t="shared" si="5"/>
        <v>24.10842871802901</v>
      </c>
    </row>
    <row r="83" spans="1:15" ht="21.95" customHeight="1">
      <c r="A83" s="36" t="s">
        <v>90</v>
      </c>
      <c r="B83" s="40" t="s">
        <v>91</v>
      </c>
      <c r="C83" s="32">
        <f t="shared" ref="C83:K83" si="8">C8/C46*100</f>
        <v>21.429764899190438</v>
      </c>
      <c r="D83" s="32">
        <f t="shared" si="8"/>
        <v>21.349367766817139</v>
      </c>
      <c r="E83" s="32">
        <f t="shared" si="8"/>
        <v>22.15421120768103</v>
      </c>
      <c r="F83" s="32">
        <f t="shared" si="8"/>
        <v>22.913487277294408</v>
      </c>
      <c r="G83" s="32">
        <f t="shared" si="8"/>
        <v>17.190621622609264</v>
      </c>
      <c r="H83" s="32">
        <f t="shared" si="8"/>
        <v>17.730780671798961</v>
      </c>
      <c r="I83" s="32">
        <f t="shared" si="8"/>
        <v>17.169163104334263</v>
      </c>
      <c r="J83" s="32">
        <f t="shared" si="8"/>
        <v>16.864867139079312</v>
      </c>
      <c r="K83" s="33">
        <f t="shared" si="8"/>
        <v>16.752064955287597</v>
      </c>
      <c r="L83" s="32">
        <f t="shared" si="7"/>
        <v>21.064268098722994</v>
      </c>
      <c r="M83" s="32">
        <f t="shared" si="5"/>
        <v>20.496488069242744</v>
      </c>
      <c r="N83" s="32">
        <f t="shared" si="5"/>
        <v>20.59941362384232</v>
      </c>
      <c r="O83" s="32">
        <f t="shared" si="5"/>
        <v>22.76388645050978</v>
      </c>
    </row>
    <row r="84" spans="1:15" ht="21.95" customHeight="1">
      <c r="A84" s="36" t="s">
        <v>92</v>
      </c>
      <c r="B84" s="40" t="s">
        <v>93</v>
      </c>
      <c r="C84" s="32">
        <f t="shared" ref="C84:K84" si="9">C9/C47*100</f>
        <v>21.841597377183327</v>
      </c>
      <c r="D84" s="32">
        <f t="shared" si="9"/>
        <v>22.10351708557863</v>
      </c>
      <c r="E84" s="32">
        <f t="shared" si="9"/>
        <v>22.831427923152926</v>
      </c>
      <c r="F84" s="32">
        <f t="shared" si="9"/>
        <v>23.740269636641337</v>
      </c>
      <c r="G84" s="32">
        <f t="shared" si="9"/>
        <v>17.851598490489835</v>
      </c>
      <c r="H84" s="32">
        <f t="shared" si="9"/>
        <v>18.228411026304169</v>
      </c>
      <c r="I84" s="32">
        <f t="shared" si="9"/>
        <v>18.576431561518135</v>
      </c>
      <c r="J84" s="32">
        <f t="shared" si="9"/>
        <v>19.29083787016906</v>
      </c>
      <c r="K84" s="33">
        <f t="shared" si="9"/>
        <v>19.13935228246692</v>
      </c>
      <c r="L84" s="32">
        <f t="shared" si="7"/>
        <v>22.004662198985116</v>
      </c>
      <c r="M84" s="32">
        <f t="shared" si="5"/>
        <v>21.588712827846162</v>
      </c>
      <c r="N84" s="32">
        <f t="shared" si="5"/>
        <v>21.486070378633851</v>
      </c>
      <c r="O84" s="32">
        <f t="shared" si="5"/>
        <v>23.105722379311715</v>
      </c>
    </row>
    <row r="85" spans="1:15" ht="21.95" customHeight="1">
      <c r="A85" s="36" t="s">
        <v>94</v>
      </c>
      <c r="B85" s="40" t="s">
        <v>95</v>
      </c>
      <c r="C85" s="32">
        <f t="shared" ref="C85:K85" si="10">C10/C48*100</f>
        <v>25.034204840930801</v>
      </c>
      <c r="D85" s="32">
        <f t="shared" si="10"/>
        <v>27.473415357431421</v>
      </c>
      <c r="E85" s="32">
        <f t="shared" si="10"/>
        <v>27.38334199881205</v>
      </c>
      <c r="F85" s="32">
        <f t="shared" si="10"/>
        <v>27.614296399786966</v>
      </c>
      <c r="G85" s="32">
        <f t="shared" si="10"/>
        <v>21.480396113979474</v>
      </c>
      <c r="H85" s="32">
        <f t="shared" si="10"/>
        <v>21.986073664034102</v>
      </c>
      <c r="I85" s="32">
        <f t="shared" si="10"/>
        <v>22.781964795102812</v>
      </c>
      <c r="J85" s="32">
        <f t="shared" si="10"/>
        <v>23.423517448768205</v>
      </c>
      <c r="K85" s="33">
        <f t="shared" si="10"/>
        <v>23.213484550457057</v>
      </c>
      <c r="L85" s="32">
        <f t="shared" si="7"/>
        <v>26.152705119827836</v>
      </c>
      <c r="M85" s="32">
        <f t="shared" si="5"/>
        <v>25.756456363512775</v>
      </c>
      <c r="N85" s="32">
        <f t="shared" si="5"/>
        <v>25.635784835931631</v>
      </c>
      <c r="O85" s="32">
        <f t="shared" si="5"/>
        <v>24.783885601155468</v>
      </c>
    </row>
    <row r="86" spans="1:15" ht="21.95" customHeight="1">
      <c r="A86" s="36" t="s">
        <v>96</v>
      </c>
      <c r="B86" s="40" t="s">
        <v>97</v>
      </c>
      <c r="C86" s="32">
        <f t="shared" ref="C86:K86" si="11">C11/C49*100</f>
        <v>23.798421238757264</v>
      </c>
      <c r="D86" s="32">
        <f t="shared" si="11"/>
        <v>24.270184668039807</v>
      </c>
      <c r="E86" s="32">
        <f t="shared" si="11"/>
        <v>24.17941424902174</v>
      </c>
      <c r="F86" s="32">
        <f t="shared" si="11"/>
        <v>23.978204172298042</v>
      </c>
      <c r="G86" s="32">
        <f t="shared" si="11"/>
        <v>17.273751386414329</v>
      </c>
      <c r="H86" s="32">
        <f t="shared" si="11"/>
        <v>17.955156371503065</v>
      </c>
      <c r="I86" s="32">
        <f t="shared" si="11"/>
        <v>19.756070596841287</v>
      </c>
      <c r="J86" s="32">
        <f t="shared" si="11"/>
        <v>20.450007975614881</v>
      </c>
      <c r="K86" s="33">
        <f t="shared" si="11"/>
        <v>20.181076422684129</v>
      </c>
      <c r="L86" s="32">
        <f t="shared" si="7"/>
        <v>23.214929835349935</v>
      </c>
      <c r="M86" s="32">
        <f t="shared" si="5"/>
        <v>22.781043618723231</v>
      </c>
      <c r="N86" s="32">
        <f t="shared" si="5"/>
        <v>22.642354226851623</v>
      </c>
      <c r="O86" s="32">
        <f t="shared" si="5"/>
        <v>23.590452662876174</v>
      </c>
    </row>
    <row r="87" spans="1:15" ht="21.95" customHeight="1">
      <c r="A87" s="36" t="s">
        <v>98</v>
      </c>
      <c r="B87" s="40" t="s">
        <v>99</v>
      </c>
      <c r="C87" s="32">
        <f t="shared" ref="C87:K87" si="12">C12/C50*100</f>
        <v>20.691393626013028</v>
      </c>
      <c r="D87" s="32">
        <f t="shared" si="12"/>
        <v>18.868745047256422</v>
      </c>
      <c r="E87" s="32">
        <f t="shared" si="12"/>
        <v>24.289110566235646</v>
      </c>
      <c r="F87" s="32">
        <f t="shared" si="12"/>
        <v>26.761432954399716</v>
      </c>
      <c r="G87" s="32">
        <f t="shared" si="12"/>
        <v>21.961018491761916</v>
      </c>
      <c r="H87" s="32">
        <f t="shared" si="12"/>
        <v>22.612337834667322</v>
      </c>
      <c r="I87" s="32">
        <f t="shared" si="12"/>
        <v>19.283008177458633</v>
      </c>
      <c r="J87" s="32">
        <f t="shared" si="12"/>
        <v>19.84085516065791</v>
      </c>
      <c r="K87" s="33">
        <f t="shared" si="12"/>
        <v>19.593045774770225</v>
      </c>
      <c r="L87" s="32">
        <f t="shared" si="7"/>
        <v>26.320503766788217</v>
      </c>
      <c r="M87" s="32">
        <f t="shared" si="5"/>
        <v>25.851815260459706</v>
      </c>
      <c r="N87" s="32">
        <f t="shared" si="5"/>
        <v>25.761257299555528</v>
      </c>
      <c r="O87" s="32">
        <f t="shared" si="5"/>
        <v>24.474747018440652</v>
      </c>
    </row>
    <row r="88" spans="1:15" ht="21.95" customHeight="1">
      <c r="A88" s="36" t="s">
        <v>100</v>
      </c>
      <c r="B88" s="40" t="s">
        <v>101</v>
      </c>
      <c r="C88" s="32">
        <f t="shared" ref="C88:K88" si="13">C13/C51*100</f>
        <v>24.970988309447232</v>
      </c>
      <c r="D88" s="32">
        <f t="shared" si="13"/>
        <v>26.23855363277973</v>
      </c>
      <c r="E88" s="32">
        <f t="shared" si="13"/>
        <v>26.048026554579234</v>
      </c>
      <c r="F88" s="32">
        <f t="shared" si="13"/>
        <v>25.8792415791191</v>
      </c>
      <c r="G88" s="32">
        <f t="shared" si="13"/>
        <v>19.461872617370339</v>
      </c>
      <c r="H88" s="32">
        <f t="shared" si="13"/>
        <v>20.17670276364893</v>
      </c>
      <c r="I88" s="32">
        <f t="shared" si="13"/>
        <v>20.967655193607868</v>
      </c>
      <c r="J88" s="32">
        <f t="shared" si="13"/>
        <v>21.69705164787284</v>
      </c>
      <c r="K88" s="33">
        <f t="shared" si="13"/>
        <v>21.382704899021075</v>
      </c>
      <c r="L88" s="32">
        <f t="shared" si="7"/>
        <v>24.365681421412926</v>
      </c>
      <c r="M88" s="32">
        <f t="shared" si="5"/>
        <v>23.884370891523613</v>
      </c>
      <c r="N88" s="32">
        <f t="shared" si="5"/>
        <v>23.766257568928392</v>
      </c>
      <c r="O88" s="32">
        <f t="shared" si="5"/>
        <v>24.190866838402687</v>
      </c>
    </row>
    <row r="89" spans="1:15" ht="21.95" customHeight="1">
      <c r="A89" s="36" t="s">
        <v>102</v>
      </c>
      <c r="B89" s="40" t="s">
        <v>103</v>
      </c>
      <c r="C89" s="32">
        <f t="shared" ref="C89:K89" si="14">C14/C52*100</f>
        <v>25.353605822240816</v>
      </c>
      <c r="D89" s="32">
        <f t="shared" si="14"/>
        <v>25.239846936383003</v>
      </c>
      <c r="E89" s="32">
        <f t="shared" si="14"/>
        <v>24.455673294341761</v>
      </c>
      <c r="F89" s="32">
        <f t="shared" si="14"/>
        <v>24.802441417573053</v>
      </c>
      <c r="G89" s="32">
        <f t="shared" si="14"/>
        <v>17.668869044326925</v>
      </c>
      <c r="H89" s="32">
        <f t="shared" si="14"/>
        <v>16.867571852095047</v>
      </c>
      <c r="I89" s="32">
        <f t="shared" si="14"/>
        <v>18.701971363728216</v>
      </c>
      <c r="J89" s="32">
        <f t="shared" si="14"/>
        <v>19.356332222962987</v>
      </c>
      <c r="K89" s="33">
        <f t="shared" si="14"/>
        <v>19.124410292902326</v>
      </c>
      <c r="L89" s="32">
        <f t="shared" si="7"/>
        <v>23.952670476045213</v>
      </c>
      <c r="M89" s="32">
        <f t="shared" si="5"/>
        <v>23.573449371895833</v>
      </c>
      <c r="N89" s="32">
        <f t="shared" si="5"/>
        <v>23.412724852645532</v>
      </c>
      <c r="O89" s="32">
        <f t="shared" si="5"/>
        <v>24.121352363067729</v>
      </c>
    </row>
    <row r="90" spans="1:15" ht="21.95" customHeight="1">
      <c r="A90" s="36" t="s">
        <v>104</v>
      </c>
      <c r="B90" s="37" t="s">
        <v>170</v>
      </c>
      <c r="C90" s="32">
        <f t="shared" ref="C90:K90" si="15">C15/C53*100</f>
        <v>24.529014385546986</v>
      </c>
      <c r="D90" s="32">
        <f t="shared" si="15"/>
        <v>24.871213569377158</v>
      </c>
      <c r="E90" s="32">
        <f t="shared" si="15"/>
        <v>24.363073281830363</v>
      </c>
      <c r="F90" s="32">
        <f t="shared" si="15"/>
        <v>24.388449455341647</v>
      </c>
      <c r="G90" s="32">
        <f t="shared" si="15"/>
        <v>17.304333570195411</v>
      </c>
      <c r="H90" s="32">
        <f t="shared" si="15"/>
        <v>18.926527630349241</v>
      </c>
      <c r="I90" s="32">
        <f t="shared" si="15"/>
        <v>19.315956079985316</v>
      </c>
      <c r="J90" s="32">
        <f t="shared" si="15"/>
        <v>20.310756189241403</v>
      </c>
      <c r="K90" s="33">
        <f t="shared" si="15"/>
        <v>20.302653911127333</v>
      </c>
      <c r="L90" s="32">
        <f t="shared" si="7"/>
        <v>23.986900811474996</v>
      </c>
      <c r="M90" s="32">
        <f t="shared" si="5"/>
        <v>23.612049830450633</v>
      </c>
      <c r="N90" s="32">
        <f t="shared" si="5"/>
        <v>23.52284525154138</v>
      </c>
      <c r="O90" s="32">
        <f t="shared" si="5"/>
        <v>24.472006205348869</v>
      </c>
    </row>
    <row r="91" spans="1:15" ht="21.95" customHeight="1">
      <c r="A91" s="36" t="s">
        <v>105</v>
      </c>
      <c r="B91" s="40" t="s">
        <v>106</v>
      </c>
      <c r="C91" s="32">
        <f t="shared" ref="C91:K91" si="16">C16/C54*100</f>
        <v>23.086282523179733</v>
      </c>
      <c r="D91" s="32">
        <f t="shared" si="16"/>
        <v>24.199948780166025</v>
      </c>
      <c r="E91" s="32">
        <f t="shared" si="16"/>
        <v>23.200836932385144</v>
      </c>
      <c r="F91" s="32">
        <f t="shared" si="16"/>
        <v>23.226996842842006</v>
      </c>
      <c r="G91" s="32">
        <f t="shared" si="16"/>
        <v>16.943337517728509</v>
      </c>
      <c r="H91" s="32">
        <f t="shared" si="16"/>
        <v>16.370159271243494</v>
      </c>
      <c r="I91" s="32">
        <f t="shared" si="16"/>
        <v>18.357362546299775</v>
      </c>
      <c r="J91" s="32">
        <f t="shared" si="16"/>
        <v>18.31373578641071</v>
      </c>
      <c r="K91" s="33">
        <f t="shared" si="16"/>
        <v>18.098582623063699</v>
      </c>
      <c r="L91" s="32">
        <f t="shared" si="7"/>
        <v>21.841158785619736</v>
      </c>
      <c r="M91" s="32">
        <f t="shared" ref="M91:O100" si="17">M16/M54*100</f>
        <v>21.399994513255383</v>
      </c>
      <c r="N91" s="32">
        <f t="shared" si="17"/>
        <v>21.324906440888054</v>
      </c>
      <c r="O91" s="32">
        <f t="shared" si="17"/>
        <v>22.963858133142654</v>
      </c>
    </row>
    <row r="92" spans="1:15" ht="21.95" customHeight="1">
      <c r="A92" s="36" t="s">
        <v>107</v>
      </c>
      <c r="B92" s="40" t="s">
        <v>108</v>
      </c>
      <c r="C92" s="32">
        <f t="shared" ref="C92:K92" si="18">C17/C55*100</f>
        <v>26.864209033988907</v>
      </c>
      <c r="D92" s="32">
        <f t="shared" si="18"/>
        <v>26.744400941112705</v>
      </c>
      <c r="E92" s="32">
        <f t="shared" si="18"/>
        <v>27.302801296566308</v>
      </c>
      <c r="F92" s="32">
        <f t="shared" si="18"/>
        <v>26.290315626865663</v>
      </c>
      <c r="G92" s="32">
        <f t="shared" si="18"/>
        <v>19.70785488129864</v>
      </c>
      <c r="H92" s="32">
        <f t="shared" si="18"/>
        <v>19.948702272354794</v>
      </c>
      <c r="I92" s="32">
        <f t="shared" si="18"/>
        <v>20.575104462761821</v>
      </c>
      <c r="J92" s="32">
        <f t="shared" si="18"/>
        <v>21.358960068339144</v>
      </c>
      <c r="K92" s="33">
        <f t="shared" si="18"/>
        <v>21.056189548716681</v>
      </c>
      <c r="L92" s="32">
        <f t="shared" si="7"/>
        <v>24.610703576623706</v>
      </c>
      <c r="M92" s="32">
        <f t="shared" si="17"/>
        <v>23.74911408125724</v>
      </c>
      <c r="N92" s="32">
        <f t="shared" si="17"/>
        <v>23.626013834044709</v>
      </c>
      <c r="O92" s="32">
        <f t="shared" si="17"/>
        <v>24.281820305682736</v>
      </c>
    </row>
    <row r="93" spans="1:15" ht="21.95" customHeight="1">
      <c r="A93" s="36" t="s">
        <v>109</v>
      </c>
      <c r="B93" s="40" t="s">
        <v>110</v>
      </c>
      <c r="C93" s="32">
        <f t="shared" ref="C93:K93" si="19">C18/C56*100</f>
        <v>27.297479908785562</v>
      </c>
      <c r="D93" s="32">
        <f t="shared" si="19"/>
        <v>26.823403737305295</v>
      </c>
      <c r="E93" s="32">
        <f t="shared" si="19"/>
        <v>25.146848322056719</v>
      </c>
      <c r="F93" s="32">
        <f t="shared" si="19"/>
        <v>24.444926501246638</v>
      </c>
      <c r="G93" s="32">
        <f t="shared" si="19"/>
        <v>17.336174461816636</v>
      </c>
      <c r="H93" s="32">
        <f t="shared" si="19"/>
        <v>17.953184281238951</v>
      </c>
      <c r="I93" s="32">
        <f t="shared" si="19"/>
        <v>20.326188262886358</v>
      </c>
      <c r="J93" s="32">
        <f t="shared" si="19"/>
        <v>21.164132414807753</v>
      </c>
      <c r="K93" s="33">
        <f t="shared" si="19"/>
        <v>20.870683201512218</v>
      </c>
      <c r="L93" s="32">
        <f t="shared" si="7"/>
        <v>23.799874764715614</v>
      </c>
      <c r="M93" s="32">
        <f t="shared" si="17"/>
        <v>23.273903313373609</v>
      </c>
      <c r="N93" s="32">
        <f t="shared" si="17"/>
        <v>23.195142815042185</v>
      </c>
      <c r="O93" s="32">
        <f t="shared" si="17"/>
        <v>24.042201806324375</v>
      </c>
    </row>
    <row r="94" spans="1:15" ht="21.95" customHeight="1">
      <c r="A94" s="36" t="s">
        <v>111</v>
      </c>
      <c r="B94" s="40" t="s">
        <v>112</v>
      </c>
      <c r="C94" s="32">
        <f t="shared" ref="C94:K94" si="20">C19/C57*100</f>
        <v>22.128114842903575</v>
      </c>
      <c r="D94" s="32">
        <f t="shared" si="20"/>
        <v>23.548891374123198</v>
      </c>
      <c r="E94" s="32">
        <f t="shared" si="20"/>
        <v>25.008556166547141</v>
      </c>
      <c r="F94" s="32">
        <f t="shared" si="20"/>
        <v>23.939425543434844</v>
      </c>
      <c r="G94" s="32">
        <f t="shared" si="20"/>
        <v>17.843527724258607</v>
      </c>
      <c r="H94" s="32">
        <f t="shared" si="20"/>
        <v>19.790504995841641</v>
      </c>
      <c r="I94" s="32">
        <f t="shared" si="20"/>
        <v>20.91885169388442</v>
      </c>
      <c r="J94" s="32">
        <f t="shared" si="20"/>
        <v>21.693054980566345</v>
      </c>
      <c r="K94" s="33">
        <f t="shared" si="20"/>
        <v>21.419457732643448</v>
      </c>
      <c r="L94" s="32">
        <f t="shared" si="7"/>
        <v>24.328502403163863</v>
      </c>
      <c r="M94" s="32">
        <f t="shared" si="17"/>
        <v>23.923143805739684</v>
      </c>
      <c r="N94" s="32">
        <f t="shared" si="17"/>
        <v>23.814635501122282</v>
      </c>
      <c r="O94" s="32">
        <f t="shared" si="17"/>
        <v>24.121669040953638</v>
      </c>
    </row>
    <row r="95" spans="1:15" ht="21.95" customHeight="1">
      <c r="A95" s="36" t="s">
        <v>113</v>
      </c>
      <c r="B95" s="40" t="s">
        <v>114</v>
      </c>
      <c r="C95" s="32">
        <f t="shared" ref="C95:K95" si="21">C20/C58*100</f>
        <v>26.299380032376874</v>
      </c>
      <c r="D95" s="32">
        <f t="shared" si="21"/>
        <v>26.56654350515419</v>
      </c>
      <c r="E95" s="32">
        <f t="shared" si="21"/>
        <v>25.776648123330759</v>
      </c>
      <c r="F95" s="32">
        <f t="shared" si="21"/>
        <v>27.085338993116142</v>
      </c>
      <c r="G95" s="32">
        <f t="shared" si="21"/>
        <v>19.976244990607832</v>
      </c>
      <c r="H95" s="32">
        <f t="shared" si="21"/>
        <v>21.107816269498318</v>
      </c>
      <c r="I95" s="32">
        <f t="shared" si="21"/>
        <v>21.226475390402513</v>
      </c>
      <c r="J95" s="32">
        <f t="shared" si="21"/>
        <v>22.872119757038934</v>
      </c>
      <c r="K95" s="33">
        <f t="shared" si="21"/>
        <v>21.310554202751657</v>
      </c>
      <c r="L95" s="32">
        <f t="shared" si="7"/>
        <v>25.971859032671546</v>
      </c>
      <c r="M95" s="32">
        <f t="shared" si="17"/>
        <v>25.69048325132448</v>
      </c>
      <c r="N95" s="32">
        <f t="shared" si="17"/>
        <v>25.386794638645426</v>
      </c>
      <c r="O95" s="32">
        <f t="shared" si="17"/>
        <v>25.481928600727489</v>
      </c>
    </row>
    <row r="96" spans="1:15" ht="21.95" customHeight="1">
      <c r="A96" s="36" t="s">
        <v>115</v>
      </c>
      <c r="B96" s="40" t="s">
        <v>116</v>
      </c>
      <c r="C96" s="32">
        <f t="shared" ref="C96:K96" si="22">C21/C59*100</f>
        <v>24.366987737177332</v>
      </c>
      <c r="D96" s="32">
        <f t="shared" si="22"/>
        <v>23.97826613835046</v>
      </c>
      <c r="E96" s="32">
        <f t="shared" si="22"/>
        <v>24.884505818618674</v>
      </c>
      <c r="F96" s="32">
        <f t="shared" si="22"/>
        <v>26.642552752356853</v>
      </c>
      <c r="G96" s="32">
        <f t="shared" si="22"/>
        <v>20.16145080948219</v>
      </c>
      <c r="H96" s="32">
        <f t="shared" si="22"/>
        <v>20.710165504434279</v>
      </c>
      <c r="I96" s="32">
        <f t="shared" si="22"/>
        <v>21.000767130312518</v>
      </c>
      <c r="J96" s="32">
        <f t="shared" si="22"/>
        <v>21.805944957951315</v>
      </c>
      <c r="K96" s="33">
        <f t="shared" si="22"/>
        <v>21.773476169757593</v>
      </c>
      <c r="L96" s="32">
        <f t="shared" si="7"/>
        <v>24.77493706012033</v>
      </c>
      <c r="M96" s="32">
        <f t="shared" si="17"/>
        <v>24.174659075904742</v>
      </c>
      <c r="N96" s="32">
        <f t="shared" si="17"/>
        <v>24.039753334426894</v>
      </c>
      <c r="O96" s="32">
        <f t="shared" si="17"/>
        <v>24.53756167475284</v>
      </c>
    </row>
    <row r="97" spans="1:15" ht="21.95" customHeight="1">
      <c r="A97" s="36" t="s">
        <v>117</v>
      </c>
      <c r="B97" s="40" t="s">
        <v>118</v>
      </c>
      <c r="C97" s="32">
        <f t="shared" ref="C97:K97" si="23">C22/C60*100</f>
        <v>21.515249489910914</v>
      </c>
      <c r="D97" s="32">
        <f t="shared" si="23"/>
        <v>23.62475475952321</v>
      </c>
      <c r="E97" s="32">
        <f t="shared" si="23"/>
        <v>23.871960064274752</v>
      </c>
      <c r="F97" s="32">
        <f t="shared" si="23"/>
        <v>25.364336794934871</v>
      </c>
      <c r="G97" s="32">
        <f t="shared" si="23"/>
        <v>19.323730354044383</v>
      </c>
      <c r="H97" s="32">
        <f t="shared" si="23"/>
        <v>19.748073508646417</v>
      </c>
      <c r="I97" s="32">
        <f t="shared" si="23"/>
        <v>20.657471575966952</v>
      </c>
      <c r="J97" s="32">
        <f t="shared" si="23"/>
        <v>21.304593796508048</v>
      </c>
      <c r="K97" s="33">
        <f t="shared" si="23"/>
        <v>20.995469694401063</v>
      </c>
      <c r="L97" s="32">
        <f t="shared" si="7"/>
        <v>23.741430784252586</v>
      </c>
      <c r="M97" s="32">
        <f t="shared" si="17"/>
        <v>23.261577317451206</v>
      </c>
      <c r="N97" s="32">
        <f t="shared" si="17"/>
        <v>23.159803599110933</v>
      </c>
      <c r="O97" s="32">
        <f t="shared" si="17"/>
        <v>23.700958888938253</v>
      </c>
    </row>
    <row r="98" spans="1:15" ht="21.95" customHeight="1">
      <c r="A98" s="36" t="s">
        <v>119</v>
      </c>
      <c r="B98" s="40" t="s">
        <v>120</v>
      </c>
      <c r="C98" s="32">
        <f t="shared" ref="C98:K98" si="24">C23/C61*100</f>
        <v>23.0219944080456</v>
      </c>
      <c r="D98" s="32">
        <f t="shared" si="24"/>
        <v>26.201215103612302</v>
      </c>
      <c r="E98" s="32">
        <f t="shared" si="24"/>
        <v>23.653494168345329</v>
      </c>
      <c r="F98" s="32">
        <f t="shared" si="24"/>
        <v>27.201623258680858</v>
      </c>
      <c r="G98" s="32">
        <f t="shared" si="24"/>
        <v>20.81908541371082</v>
      </c>
      <c r="H98" s="32">
        <f t="shared" si="24"/>
        <v>21.861098285921198</v>
      </c>
      <c r="I98" s="32">
        <f t="shared" si="24"/>
        <v>23.616204747078868</v>
      </c>
      <c r="J98" s="32">
        <f t="shared" si="24"/>
        <v>24.303625596100105</v>
      </c>
      <c r="K98" s="33">
        <f t="shared" si="24"/>
        <v>23.57620284683944</v>
      </c>
      <c r="L98" s="32">
        <f t="shared" si="7"/>
        <v>26.884498381046257</v>
      </c>
      <c r="M98" s="32">
        <f t="shared" si="17"/>
        <v>26.506295764614084</v>
      </c>
      <c r="N98" s="32">
        <f t="shared" si="17"/>
        <v>26.347762768942612</v>
      </c>
      <c r="O98" s="32">
        <f t="shared" si="17"/>
        <v>25.657441091019763</v>
      </c>
    </row>
    <row r="99" spans="1:15" ht="21.95" customHeight="1">
      <c r="A99" s="36" t="s">
        <v>121</v>
      </c>
      <c r="B99" s="40" t="s">
        <v>122</v>
      </c>
      <c r="C99" s="32">
        <f t="shared" ref="C99:K99" si="25">C24/C62*100</f>
        <v>21.746383161232657</v>
      </c>
      <c r="D99" s="32">
        <f t="shared" si="25"/>
        <v>21.621422598108754</v>
      </c>
      <c r="E99" s="32">
        <f t="shared" si="25"/>
        <v>24.042318678589169</v>
      </c>
      <c r="F99" s="32">
        <f t="shared" si="25"/>
        <v>24.885879296865149</v>
      </c>
      <c r="G99" s="32">
        <f t="shared" si="25"/>
        <v>19.132780954109169</v>
      </c>
      <c r="H99" s="32">
        <f t="shared" si="25"/>
        <v>19.662078393123078</v>
      </c>
      <c r="I99" s="32">
        <f t="shared" si="25"/>
        <v>20.336802538027591</v>
      </c>
      <c r="J99" s="32">
        <f t="shared" si="25"/>
        <v>20.961688035582416</v>
      </c>
      <c r="K99" s="33">
        <f t="shared" si="25"/>
        <v>20.736889001333722</v>
      </c>
      <c r="L99" s="32">
        <f t="shared" si="7"/>
        <v>23.37824898563165</v>
      </c>
      <c r="M99" s="32">
        <f t="shared" si="17"/>
        <v>22.917332470312289</v>
      </c>
      <c r="N99" s="32">
        <f t="shared" si="17"/>
        <v>22.84206486744521</v>
      </c>
      <c r="O99" s="32">
        <f t="shared" si="17"/>
        <v>23.548261327541795</v>
      </c>
    </row>
    <row r="100" spans="1:15" ht="21.95" customHeight="1">
      <c r="A100" s="36" t="s">
        <v>123</v>
      </c>
      <c r="B100" s="40" t="s">
        <v>124</v>
      </c>
      <c r="C100" s="32">
        <f t="shared" ref="C100:K100" si="26">C25/C63*100</f>
        <v>24.457116626329196</v>
      </c>
      <c r="D100" s="32">
        <f t="shared" si="26"/>
        <v>24.436211380448334</v>
      </c>
      <c r="E100" s="32">
        <f t="shared" si="26"/>
        <v>23.566760037348271</v>
      </c>
      <c r="F100" s="32">
        <f t="shared" si="26"/>
        <v>31.224824187409233</v>
      </c>
      <c r="G100" s="32">
        <f t="shared" si="26"/>
        <v>25.078282468811825</v>
      </c>
      <c r="H100" s="32">
        <f t="shared" si="26"/>
        <v>26.190363608693808</v>
      </c>
      <c r="I100" s="32">
        <f t="shared" si="26"/>
        <v>26.423244031299696</v>
      </c>
      <c r="J100" s="32">
        <f t="shared" si="26"/>
        <v>27.142542124415396</v>
      </c>
      <c r="K100" s="33">
        <f t="shared" si="26"/>
        <v>27.394156672536461</v>
      </c>
      <c r="L100" s="32">
        <f t="shared" si="7"/>
        <v>30.650120899479781</v>
      </c>
      <c r="M100" s="32">
        <f t="shared" si="17"/>
        <v>27.426536239055601</v>
      </c>
      <c r="N100" s="32">
        <f t="shared" si="17"/>
        <v>30.269911703086617</v>
      </c>
      <c r="O100" s="32">
        <f t="shared" si="17"/>
        <v>27.93244222909863</v>
      </c>
    </row>
    <row r="101" spans="1:15" ht="21.95" customHeight="1">
      <c r="A101" s="36" t="s">
        <v>125</v>
      </c>
      <c r="B101" s="40" t="s">
        <v>126</v>
      </c>
      <c r="C101" s="32">
        <f t="shared" ref="C101:K101" si="27">C26/C64*100</f>
        <v>24.832465831575963</v>
      </c>
      <c r="D101" s="32">
        <f t="shared" si="27"/>
        <v>24.540912158503549</v>
      </c>
      <c r="E101" s="32">
        <f t="shared" si="27"/>
        <v>23.828176892547205</v>
      </c>
      <c r="F101" s="32">
        <f t="shared" si="27"/>
        <v>23.014053200025806</v>
      </c>
      <c r="G101" s="32">
        <f t="shared" si="27"/>
        <v>16.486443669586887</v>
      </c>
      <c r="H101" s="32">
        <f t="shared" si="27"/>
        <v>16.939278512211516</v>
      </c>
      <c r="I101" s="32">
        <f t="shared" si="27"/>
        <v>19.305953078421389</v>
      </c>
      <c r="J101" s="32">
        <f t="shared" si="27"/>
        <v>19.46109689005338</v>
      </c>
      <c r="K101" s="33">
        <f t="shared" si="27"/>
        <v>19.009302073854435</v>
      </c>
      <c r="L101" s="32">
        <f t="shared" si="7"/>
        <v>22.54877550412575</v>
      </c>
      <c r="M101" s="32">
        <f t="shared" ref="M101:O110" si="28">M26/M64*100</f>
        <v>21.67462685096465</v>
      </c>
      <c r="N101" s="32">
        <f t="shared" si="28"/>
        <v>21.618730807323232</v>
      </c>
      <c r="O101" s="32">
        <f t="shared" si="28"/>
        <v>23.09587553739722</v>
      </c>
    </row>
    <row r="102" spans="1:15" ht="21.95" customHeight="1">
      <c r="A102" s="36" t="s">
        <v>127</v>
      </c>
      <c r="B102" s="40" t="s">
        <v>128</v>
      </c>
      <c r="C102" s="32">
        <f t="shared" ref="C102:K102" si="29">C27/C65*100</f>
        <v>19.823249259494798</v>
      </c>
      <c r="D102" s="32">
        <f t="shared" si="29"/>
        <v>21.512042646832992</v>
      </c>
      <c r="E102" s="32">
        <f t="shared" si="29"/>
        <v>22.105766505476467</v>
      </c>
      <c r="F102" s="32">
        <f t="shared" si="29"/>
        <v>22.117128649906896</v>
      </c>
      <c r="G102" s="32">
        <f t="shared" si="29"/>
        <v>16.542648111187937</v>
      </c>
      <c r="H102" s="32">
        <f t="shared" si="29"/>
        <v>17.245759196307933</v>
      </c>
      <c r="I102" s="32">
        <f t="shared" si="29"/>
        <v>18.197291489028487</v>
      </c>
      <c r="J102" s="32">
        <f t="shared" si="29"/>
        <v>18.851602243388534</v>
      </c>
      <c r="K102" s="33">
        <f t="shared" si="29"/>
        <v>18.554430070519427</v>
      </c>
      <c r="L102" s="32">
        <f t="shared" si="7"/>
        <v>21.506138497224999</v>
      </c>
      <c r="M102" s="32">
        <f t="shared" si="28"/>
        <v>20.680026228360379</v>
      </c>
      <c r="N102" s="32">
        <f t="shared" si="28"/>
        <v>20.617755242749684</v>
      </c>
      <c r="O102" s="32">
        <f t="shared" si="28"/>
        <v>22.461475799669962</v>
      </c>
    </row>
    <row r="103" spans="1:15" ht="21.95" customHeight="1">
      <c r="A103" s="36" t="s">
        <v>129</v>
      </c>
      <c r="B103" s="40" t="s">
        <v>130</v>
      </c>
      <c r="C103" s="32">
        <f t="shared" ref="C103:K103" si="30">C28/C66*100</f>
        <v>26.879868898784885</v>
      </c>
      <c r="D103" s="32">
        <f t="shared" si="30"/>
        <v>24.868403099174316</v>
      </c>
      <c r="E103" s="32">
        <f t="shared" si="30"/>
        <v>24.463919219294343</v>
      </c>
      <c r="F103" s="32">
        <f t="shared" si="30"/>
        <v>25.596745793354113</v>
      </c>
      <c r="G103" s="32">
        <f t="shared" si="30"/>
        <v>19.48665274210018</v>
      </c>
      <c r="H103" s="32">
        <f t="shared" si="30"/>
        <v>20.410469283084709</v>
      </c>
      <c r="I103" s="32">
        <f t="shared" si="30"/>
        <v>19.529312697019655</v>
      </c>
      <c r="J103" s="32">
        <f t="shared" si="30"/>
        <v>20.284784405656218</v>
      </c>
      <c r="K103" s="33">
        <f t="shared" si="30"/>
        <v>20.125884910911573</v>
      </c>
      <c r="L103" s="32">
        <f t="shared" si="7"/>
        <v>23.292846395728585</v>
      </c>
      <c r="M103" s="32">
        <f t="shared" si="28"/>
        <v>22.895445517804959</v>
      </c>
      <c r="N103" s="32">
        <f t="shared" si="28"/>
        <v>22.723450373457148</v>
      </c>
      <c r="O103" s="32">
        <f t="shared" si="28"/>
        <v>23.625842401157314</v>
      </c>
    </row>
    <row r="104" spans="1:15" ht="21.95" customHeight="1">
      <c r="A104" s="36" t="s">
        <v>131</v>
      </c>
      <c r="B104" s="40" t="s">
        <v>132</v>
      </c>
      <c r="C104" s="32">
        <f t="shared" ref="C104:K104" si="31">C29/C67*100</f>
        <v>22.65688016333613</v>
      </c>
      <c r="D104" s="32">
        <f t="shared" si="31"/>
        <v>23.699228591108682</v>
      </c>
      <c r="E104" s="32">
        <f t="shared" si="31"/>
        <v>24.870349169550007</v>
      </c>
      <c r="F104" s="32">
        <f t="shared" si="31"/>
        <v>25.777293641659995</v>
      </c>
      <c r="G104" s="32">
        <f t="shared" si="31"/>
        <v>19.691466274560444</v>
      </c>
      <c r="H104" s="32">
        <f t="shared" si="31"/>
        <v>20.492656110682482</v>
      </c>
      <c r="I104" s="32">
        <f t="shared" si="31"/>
        <v>23.81065492802875</v>
      </c>
      <c r="J104" s="32">
        <f t="shared" si="31"/>
        <v>23.693999418727309</v>
      </c>
      <c r="K104" s="33">
        <f t="shared" si="31"/>
        <v>23.435133119994855</v>
      </c>
      <c r="L104" s="32">
        <f t="shared" si="7"/>
        <v>27.832108912687648</v>
      </c>
      <c r="M104" s="32">
        <f t="shared" si="28"/>
        <v>27.65083228833765</v>
      </c>
      <c r="N104" s="32">
        <f t="shared" si="28"/>
        <v>27.402594007677411</v>
      </c>
      <c r="O104" s="32">
        <f t="shared" si="28"/>
        <v>25.471016787363769</v>
      </c>
    </row>
    <row r="105" spans="1:15" ht="21.95" customHeight="1">
      <c r="A105" s="36" t="s">
        <v>133</v>
      </c>
      <c r="B105" s="40" t="s">
        <v>134</v>
      </c>
      <c r="C105" s="32">
        <f t="shared" ref="C105:K105" si="32">C30/C68*100</f>
        <v>26.743244747297172</v>
      </c>
      <c r="D105" s="32">
        <f t="shared" si="32"/>
        <v>28.202967855078338</v>
      </c>
      <c r="E105" s="32">
        <f t="shared" si="32"/>
        <v>26.416258041156993</v>
      </c>
      <c r="F105" s="32">
        <f t="shared" si="32"/>
        <v>25.673733580101494</v>
      </c>
      <c r="G105" s="32">
        <f t="shared" si="32"/>
        <v>19.513648913645174</v>
      </c>
      <c r="H105" s="32">
        <f t="shared" si="32"/>
        <v>20.345961464936714</v>
      </c>
      <c r="I105" s="32">
        <f t="shared" si="32"/>
        <v>20.247594162589813</v>
      </c>
      <c r="J105" s="32">
        <f t="shared" si="32"/>
        <v>20.979474863595726</v>
      </c>
      <c r="K105" s="33">
        <f t="shared" si="32"/>
        <v>20.752138094370046</v>
      </c>
      <c r="L105" s="32">
        <f t="shared" si="7"/>
        <v>24.145047354653411</v>
      </c>
      <c r="M105" s="32">
        <f t="shared" si="28"/>
        <v>23.721309779271152</v>
      </c>
      <c r="N105" s="32">
        <f t="shared" si="28"/>
        <v>23.548964076075453</v>
      </c>
      <c r="O105" s="32">
        <f t="shared" si="28"/>
        <v>24.142839613903913</v>
      </c>
    </row>
    <row r="106" spans="1:15" ht="21.95" customHeight="1">
      <c r="A106" s="36" t="s">
        <v>135</v>
      </c>
      <c r="B106" s="40" t="s">
        <v>136</v>
      </c>
      <c r="C106" s="32">
        <f t="shared" ref="C106:K106" si="33">C31/C69*100</f>
        <v>18.643601549736854</v>
      </c>
      <c r="D106" s="32">
        <f t="shared" si="33"/>
        <v>20.947012756555246</v>
      </c>
      <c r="E106" s="32">
        <f t="shared" si="33"/>
        <v>23.094245270923629</v>
      </c>
      <c r="F106" s="32">
        <f t="shared" si="33"/>
        <v>23.765051473412438</v>
      </c>
      <c r="G106" s="32">
        <f t="shared" si="33"/>
        <v>18.523479703002696</v>
      </c>
      <c r="H106" s="32">
        <f t="shared" si="33"/>
        <v>19.316284240902704</v>
      </c>
      <c r="I106" s="32">
        <f t="shared" si="33"/>
        <v>19.32477008344453</v>
      </c>
      <c r="J106" s="32">
        <f t="shared" si="33"/>
        <v>19.294591658418454</v>
      </c>
      <c r="K106" s="33">
        <f t="shared" si="33"/>
        <v>19.036256148876191</v>
      </c>
      <c r="L106" s="32">
        <f t="shared" si="7"/>
        <v>22.334626655031883</v>
      </c>
      <c r="M106" s="32">
        <f t="shared" si="28"/>
        <v>21.872491133777686</v>
      </c>
      <c r="N106" s="32">
        <f t="shared" si="28"/>
        <v>21.808561375375511</v>
      </c>
      <c r="O106" s="32">
        <f t="shared" si="28"/>
        <v>23.124790074917733</v>
      </c>
    </row>
    <row r="107" spans="1:15" ht="21.95" customHeight="1">
      <c r="A107" s="36" t="s">
        <v>137</v>
      </c>
      <c r="B107" s="40" t="s">
        <v>138</v>
      </c>
      <c r="C107" s="32">
        <f t="shared" ref="C107:K107" si="34">C32/C70*100</f>
        <v>25.305693682614681</v>
      </c>
      <c r="D107" s="32">
        <f t="shared" si="34"/>
        <v>24.416674523383016</v>
      </c>
      <c r="E107" s="32">
        <f t="shared" si="34"/>
        <v>23.67414625401069</v>
      </c>
      <c r="F107" s="32">
        <f t="shared" si="34"/>
        <v>26.190241842082131</v>
      </c>
      <c r="G107" s="32">
        <f t="shared" si="34"/>
        <v>19.221765318059553</v>
      </c>
      <c r="H107" s="32">
        <f t="shared" si="34"/>
        <v>18.250581619160794</v>
      </c>
      <c r="I107" s="32">
        <f t="shared" si="34"/>
        <v>20.204435789384412</v>
      </c>
      <c r="J107" s="32">
        <f t="shared" si="34"/>
        <v>20.246605909031175</v>
      </c>
      <c r="K107" s="33">
        <f t="shared" si="34"/>
        <v>20.087788750492507</v>
      </c>
      <c r="L107" s="32">
        <f t="shared" si="7"/>
        <v>26.986271410949282</v>
      </c>
      <c r="M107" s="32">
        <f t="shared" si="28"/>
        <v>26.478904641560348</v>
      </c>
      <c r="N107" s="32">
        <f t="shared" si="28"/>
        <v>26.280510326888624</v>
      </c>
      <c r="O107" s="32">
        <f t="shared" si="28"/>
        <v>25.371434842447204</v>
      </c>
    </row>
    <row r="108" spans="1:15" ht="21.95" customHeight="1">
      <c r="A108" s="36" t="s">
        <v>139</v>
      </c>
      <c r="B108" s="40" t="s">
        <v>140</v>
      </c>
      <c r="C108" s="32">
        <f t="shared" ref="C108:K108" si="35">C33/C71*100</f>
        <v>20.683156768947047</v>
      </c>
      <c r="D108" s="32">
        <f t="shared" si="35"/>
        <v>23.795098652049173</v>
      </c>
      <c r="E108" s="32">
        <f t="shared" si="35"/>
        <v>25.810309278350513</v>
      </c>
      <c r="F108" s="32">
        <f t="shared" si="35"/>
        <v>28.730754781099225</v>
      </c>
      <c r="G108" s="32">
        <f t="shared" si="35"/>
        <v>22.963492484987405</v>
      </c>
      <c r="H108" s="32">
        <f t="shared" si="35"/>
        <v>24.497730330387959</v>
      </c>
      <c r="I108" s="32">
        <f t="shared" si="35"/>
        <v>23.933398485334106</v>
      </c>
      <c r="J108" s="32">
        <f t="shared" si="35"/>
        <v>23.888673960279768</v>
      </c>
      <c r="K108" s="33">
        <f t="shared" si="35"/>
        <v>23.514342057095121</v>
      </c>
      <c r="L108" s="32">
        <f t="shared" si="7"/>
        <v>27.174127403562181</v>
      </c>
      <c r="M108" s="32">
        <f t="shared" si="28"/>
        <v>26.661120301633083</v>
      </c>
      <c r="N108" s="32">
        <f t="shared" si="28"/>
        <v>26.574658388040241</v>
      </c>
      <c r="O108" s="32">
        <f t="shared" si="28"/>
        <v>24.889470193534862</v>
      </c>
    </row>
    <row r="109" spans="1:15" ht="21.95" customHeight="1">
      <c r="A109" s="36" t="s">
        <v>141</v>
      </c>
      <c r="B109" s="40" t="s">
        <v>142</v>
      </c>
      <c r="C109" s="32">
        <f t="shared" ref="C109:K109" si="36">C34/C72*100</f>
        <v>26.647779390206388</v>
      </c>
      <c r="D109" s="32">
        <f t="shared" si="36"/>
        <v>27.140889663664609</v>
      </c>
      <c r="E109" s="32">
        <f t="shared" si="36"/>
        <v>26.224775340025065</v>
      </c>
      <c r="F109" s="32">
        <f t="shared" si="36"/>
        <v>26.676179712858211</v>
      </c>
      <c r="G109" s="32">
        <f t="shared" si="36"/>
        <v>19.252405144762196</v>
      </c>
      <c r="H109" s="32">
        <f t="shared" si="36"/>
        <v>20.885294405533752</v>
      </c>
      <c r="I109" s="32">
        <f t="shared" si="36"/>
        <v>21.904242567319315</v>
      </c>
      <c r="J109" s="32">
        <f t="shared" si="36"/>
        <v>22.01628219895672</v>
      </c>
      <c r="K109" s="33">
        <f t="shared" si="36"/>
        <v>21.921601332090283</v>
      </c>
      <c r="L109" s="32">
        <f t="shared" si="7"/>
        <v>27.290435774949096</v>
      </c>
      <c r="M109" s="32">
        <f t="shared" si="28"/>
        <v>27.025623202153572</v>
      </c>
      <c r="N109" s="32">
        <f t="shared" si="28"/>
        <v>26.759011345882485</v>
      </c>
      <c r="O109" s="32">
        <f t="shared" si="28"/>
        <v>25.860717874197952</v>
      </c>
    </row>
    <row r="110" spans="1:15" ht="21.95" customHeight="1">
      <c r="A110" s="36" t="s">
        <v>143</v>
      </c>
      <c r="B110" s="40" t="s">
        <v>144</v>
      </c>
      <c r="C110" s="32">
        <f t="shared" ref="C110:K110" si="37">C35/C73*100</f>
        <v>21.974422504482444</v>
      </c>
      <c r="D110" s="32">
        <f t="shared" si="37"/>
        <v>21.574824381558088</v>
      </c>
      <c r="E110" s="32">
        <f t="shared" si="37"/>
        <v>22.815110606161866</v>
      </c>
      <c r="F110" s="32">
        <f t="shared" si="37"/>
        <v>23.127867364482938</v>
      </c>
      <c r="G110" s="32">
        <f t="shared" si="37"/>
        <v>17.528517672753484</v>
      </c>
      <c r="H110" s="32">
        <f t="shared" si="37"/>
        <v>17.862715683628444</v>
      </c>
      <c r="I110" s="32">
        <f t="shared" si="37"/>
        <v>19.599415218716842</v>
      </c>
      <c r="J110" s="32">
        <f t="shared" si="37"/>
        <v>20.14471192104731</v>
      </c>
      <c r="K110" s="33">
        <f t="shared" si="37"/>
        <v>19.776977526465878</v>
      </c>
      <c r="L110" s="32">
        <f t="shared" si="7"/>
        <v>23.015858935079677</v>
      </c>
      <c r="M110" s="32">
        <f t="shared" si="28"/>
        <v>22.988267487257239</v>
      </c>
      <c r="N110" s="32">
        <f t="shared" si="28"/>
        <v>22.926708910709721</v>
      </c>
      <c r="O110" s="32">
        <f t="shared" si="28"/>
        <v>23.212394319903879</v>
      </c>
    </row>
    <row r="111" spans="1:15" ht="21.95" customHeight="1">
      <c r="A111" s="36" t="s">
        <v>145</v>
      </c>
      <c r="B111" s="40" t="s">
        <v>146</v>
      </c>
      <c r="C111" s="32">
        <f t="shared" ref="C111:K111" si="38">C36/C74*100</f>
        <v>19.269159536141192</v>
      </c>
      <c r="D111" s="32">
        <f t="shared" si="38"/>
        <v>19.198583583125696</v>
      </c>
      <c r="E111" s="32">
        <f t="shared" si="38"/>
        <v>21.353428967135414</v>
      </c>
      <c r="F111" s="32">
        <f t="shared" si="38"/>
        <v>22.133218034583628</v>
      </c>
      <c r="G111" s="32">
        <f t="shared" si="38"/>
        <v>16.733242571548224</v>
      </c>
      <c r="H111" s="32">
        <f t="shared" si="38"/>
        <v>16.892944292424147</v>
      </c>
      <c r="I111" s="32">
        <f t="shared" si="38"/>
        <v>18.220384110746423</v>
      </c>
      <c r="J111" s="32">
        <f t="shared" si="38"/>
        <v>18.242971134726595</v>
      </c>
      <c r="K111" s="33">
        <f t="shared" si="38"/>
        <v>17.984337367711483</v>
      </c>
      <c r="L111" s="32">
        <f t="shared" si="7"/>
        <v>25.027005324781122</v>
      </c>
      <c r="M111" s="32">
        <f t="shared" ref="M111:O113" si="39">M36/M74*100</f>
        <v>24.501637701716295</v>
      </c>
      <c r="N111" s="32">
        <f t="shared" si="39"/>
        <v>24.384447399941415</v>
      </c>
      <c r="O111" s="32">
        <f t="shared" si="39"/>
        <v>23.804615389621571</v>
      </c>
    </row>
    <row r="112" spans="1:15" ht="21.95" customHeight="1">
      <c r="A112" s="36" t="s">
        <v>147</v>
      </c>
      <c r="B112" s="40" t="s">
        <v>148</v>
      </c>
      <c r="C112" s="32">
        <f t="shared" ref="C112:K112" si="40">C37/C75*100</f>
        <v>25.717093640727835</v>
      </c>
      <c r="D112" s="32">
        <f t="shared" si="40"/>
        <v>26.182457496527562</v>
      </c>
      <c r="E112" s="32">
        <f t="shared" si="40"/>
        <v>24.98685902738125</v>
      </c>
      <c r="F112" s="32">
        <f t="shared" si="40"/>
        <v>25.48935415294779</v>
      </c>
      <c r="G112" s="32">
        <f t="shared" si="40"/>
        <v>18.101540042337394</v>
      </c>
      <c r="H112" s="32">
        <f t="shared" si="40"/>
        <v>18.69517111186256</v>
      </c>
      <c r="I112" s="32">
        <f t="shared" si="40"/>
        <v>20.343152441352181</v>
      </c>
      <c r="J112" s="32">
        <f t="shared" si="40"/>
        <v>21.055793431077209</v>
      </c>
      <c r="K112" s="33">
        <f t="shared" si="40"/>
        <v>20.856735329062975</v>
      </c>
      <c r="L112" s="32">
        <f t="shared" si="7"/>
        <v>26.202431254963741</v>
      </c>
      <c r="M112" s="32">
        <f t="shared" si="39"/>
        <v>25.809871923107842</v>
      </c>
      <c r="N112" s="32">
        <f t="shared" si="39"/>
        <v>25.63749710834345</v>
      </c>
      <c r="O112" s="32">
        <f t="shared" si="39"/>
        <v>25.040885925236523</v>
      </c>
    </row>
    <row r="113" spans="1:15" s="20" customFormat="1" ht="27.75" customHeight="1">
      <c r="A113" s="36" t="s">
        <v>149</v>
      </c>
      <c r="B113" s="40" t="s">
        <v>150</v>
      </c>
      <c r="C113" s="32">
        <f t="shared" ref="C113:K113" si="41">C38/C76*100</f>
        <v>19.689758456761286</v>
      </c>
      <c r="D113" s="32">
        <f t="shared" si="41"/>
        <v>19.075164143079213</v>
      </c>
      <c r="E113" s="32">
        <f t="shared" si="41"/>
        <v>23.23928694774315</v>
      </c>
      <c r="F113" s="32">
        <f t="shared" si="41"/>
        <v>24.789738291277441</v>
      </c>
      <c r="G113" s="32">
        <f t="shared" si="41"/>
        <v>19.769389558562239</v>
      </c>
      <c r="H113" s="32">
        <f t="shared" si="41"/>
        <v>16.077626075261207</v>
      </c>
      <c r="I113" s="32">
        <f t="shared" si="41"/>
        <v>20.058362373537602</v>
      </c>
      <c r="J113" s="32">
        <f t="shared" si="41"/>
        <v>20.495474190722604</v>
      </c>
      <c r="K113" s="33">
        <f t="shared" si="41"/>
        <v>20.128219549727334</v>
      </c>
      <c r="L113" s="32">
        <f t="shared" si="7"/>
        <v>23.450751775308039</v>
      </c>
      <c r="M113" s="32">
        <f t="shared" si="39"/>
        <v>23.012444835965582</v>
      </c>
      <c r="N113" s="32">
        <f t="shared" si="39"/>
        <v>22.952151476903708</v>
      </c>
      <c r="O113" s="32">
        <f t="shared" si="39"/>
        <v>22.891362044516448</v>
      </c>
    </row>
    <row r="114" spans="1:15">
      <c r="A114" s="25"/>
      <c r="M114" s="24"/>
    </row>
    <row r="119" spans="1:15">
      <c r="C119" s="22"/>
      <c r="D119" s="22"/>
      <c r="E119" s="22"/>
      <c r="F119" s="22"/>
      <c r="G119" s="22"/>
      <c r="H119" s="22"/>
      <c r="I119" s="22"/>
      <c r="J119" s="22"/>
    </row>
  </sheetData>
  <mergeCells count="27">
    <mergeCell ref="M41:O41"/>
    <mergeCell ref="C41:L41"/>
    <mergeCell ref="A40:O40"/>
    <mergeCell ref="A78:L78"/>
    <mergeCell ref="M78:O78"/>
    <mergeCell ref="A1:L1"/>
    <mergeCell ref="C4:L4"/>
    <mergeCell ref="C42:L42"/>
    <mergeCell ref="A3:A4"/>
    <mergeCell ref="B3:B4"/>
    <mergeCell ref="A5:B5"/>
    <mergeCell ref="A6:B6"/>
    <mergeCell ref="C3:L3"/>
    <mergeCell ref="M3:M4"/>
    <mergeCell ref="N3:N4"/>
    <mergeCell ref="A2:O2"/>
    <mergeCell ref="M1:O1"/>
    <mergeCell ref="A81:B81"/>
    <mergeCell ref="A80:B80"/>
    <mergeCell ref="A44:B44"/>
    <mergeCell ref="A43:B43"/>
    <mergeCell ref="A79:B79"/>
    <mergeCell ref="C79:E79"/>
    <mergeCell ref="F79:K79"/>
    <mergeCell ref="K39:L39"/>
    <mergeCell ref="A41:A42"/>
    <mergeCell ref="B41:B42"/>
  </mergeCells>
  <pageMargins left="0.27559055118110237" right="0.39370078740157483" top="0.86614173228346458" bottom="0.74803149606299213" header="0.31496062992125984" footer="0.31496062992125984"/>
  <pageSetup scale="44" orientation="landscape" r:id="rId1"/>
  <headerFooter>
    <oddHeader xml:space="preserve">&amp;L&amp;G&amp;R&amp;K842C58"Fondo de Aportaciones para los Servicios de Salud" 
Concentrado del Indicador de Actividad "Porcentaje del gasto total del FASSA 
destinado a la Prestación de Servicios de Salud a la Comunidad"  </oddHeader>
    <oddFooter>&amp;L&amp;F&amp;C&amp;P de &amp;N&amp;R15Feb2024</oddFooter>
  </headerFooter>
  <rowBreaks count="2" manualBreakCount="2">
    <brk id="38" max="17" man="1"/>
    <brk id="76" max="17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832"/>
  </sheetPr>
  <dimension ref="A1:Q120"/>
  <sheetViews>
    <sheetView topLeftCell="A79" zoomScale="80" zoomScaleNormal="80" zoomScaleSheetLayoutView="80" zoomScalePageLayoutView="80" workbookViewId="0">
      <selection sqref="A1:D1"/>
    </sheetView>
  </sheetViews>
  <sheetFormatPr baseColWidth="10" defaultColWidth="5.7109375" defaultRowHeight="18.75"/>
  <cols>
    <col min="1" max="1" width="4.28515625" style="17" customWidth="1"/>
    <col min="2" max="2" width="50.7109375" style="17" customWidth="1"/>
    <col min="3" max="3" width="41.42578125" style="17" customWidth="1"/>
    <col min="4" max="4" width="39.7109375" style="17" customWidth="1"/>
    <col min="5" max="5" width="23.42578125" style="17" customWidth="1"/>
    <col min="6" max="6" width="13.7109375" style="17" customWidth="1"/>
    <col min="7" max="7" width="5.7109375" style="17"/>
    <col min="8" max="8" width="5.7109375" style="17" customWidth="1"/>
    <col min="9" max="16384" width="5.7109375" style="17"/>
  </cols>
  <sheetData>
    <row r="1" spans="1:4" ht="72.75" customHeight="1">
      <c r="A1" s="159" t="s">
        <v>174</v>
      </c>
      <c r="B1" s="160"/>
      <c r="C1" s="160"/>
      <c r="D1" s="160"/>
    </row>
    <row r="2" spans="1:4" ht="69" customHeight="1">
      <c r="A2" s="161" t="s">
        <v>202</v>
      </c>
      <c r="B2" s="162"/>
      <c r="C2" s="162"/>
      <c r="D2" s="162"/>
    </row>
    <row r="3" spans="1:4" s="18" customFormat="1" ht="65.25" customHeight="1">
      <c r="A3" s="139" t="s">
        <v>171</v>
      </c>
      <c r="B3" s="163" t="s">
        <v>87</v>
      </c>
      <c r="C3" s="165" t="s">
        <v>197</v>
      </c>
      <c r="D3" s="166"/>
    </row>
    <row r="4" spans="1:4" s="19" customFormat="1" ht="72.75" customHeight="1">
      <c r="A4" s="140"/>
      <c r="B4" s="164"/>
      <c r="C4" s="167" t="s">
        <v>181</v>
      </c>
      <c r="D4" s="168"/>
    </row>
    <row r="5" spans="1:4" s="19" customFormat="1" ht="74.25" customHeight="1">
      <c r="A5" s="169" t="s">
        <v>172</v>
      </c>
      <c r="B5" s="169"/>
      <c r="C5" s="170" t="s">
        <v>203</v>
      </c>
      <c r="D5" s="170" t="s">
        <v>204</v>
      </c>
    </row>
    <row r="6" spans="1:4" ht="21.95" customHeight="1">
      <c r="A6" s="137" t="s">
        <v>151</v>
      </c>
      <c r="B6" s="138"/>
      <c r="C6" s="41">
        <f t="shared" ref="C6" si="0">SUM(C7:C38)</f>
        <v>15592699.924999999</v>
      </c>
      <c r="D6" s="41">
        <v>32818244.973999999</v>
      </c>
    </row>
    <row r="7" spans="1:4" ht="21.95" customHeight="1">
      <c r="A7" s="36" t="s">
        <v>88</v>
      </c>
      <c r="B7" s="37" t="s">
        <v>89</v>
      </c>
      <c r="C7" s="26">
        <v>252657.97</v>
      </c>
      <c r="D7" s="26">
        <v>538632.88500000001</v>
      </c>
    </row>
    <row r="8" spans="1:4" ht="21.95" customHeight="1">
      <c r="A8" s="36" t="s">
        <v>90</v>
      </c>
      <c r="B8" s="37" t="s">
        <v>91</v>
      </c>
      <c r="C8" s="26">
        <v>368332.71100000001</v>
      </c>
      <c r="D8" s="26">
        <v>734666.13699999999</v>
      </c>
    </row>
    <row r="9" spans="1:4" ht="21.95" customHeight="1">
      <c r="A9" s="36" t="s">
        <v>92</v>
      </c>
      <c r="B9" s="37" t="s">
        <v>93</v>
      </c>
      <c r="C9" s="26">
        <v>162423.20800000001</v>
      </c>
      <c r="D9" s="26">
        <v>341093.28200000001</v>
      </c>
    </row>
    <row r="10" spans="1:4" ht="21.95" customHeight="1">
      <c r="A10" s="36" t="s">
        <v>94</v>
      </c>
      <c r="B10" s="37" t="s">
        <v>95</v>
      </c>
      <c r="C10" s="26">
        <v>256821.48800000001</v>
      </c>
      <c r="D10" s="26">
        <v>549283.14400000009</v>
      </c>
    </row>
    <row r="11" spans="1:4" ht="21.95" customHeight="1">
      <c r="A11" s="36" t="s">
        <v>96</v>
      </c>
      <c r="B11" s="37" t="s">
        <v>97</v>
      </c>
      <c r="C11" s="26">
        <v>302051.587</v>
      </c>
      <c r="D11" s="26">
        <v>647416.45200000005</v>
      </c>
    </row>
    <row r="12" spans="1:4" ht="21.95" customHeight="1">
      <c r="A12" s="36" t="s">
        <v>98</v>
      </c>
      <c r="B12" s="37" t="s">
        <v>99</v>
      </c>
      <c r="C12" s="26">
        <v>229324.33100000001</v>
      </c>
      <c r="D12" s="26">
        <v>475453.25400000002</v>
      </c>
    </row>
    <row r="13" spans="1:4" ht="21.95" customHeight="1">
      <c r="A13" s="36" t="s">
        <v>100</v>
      </c>
      <c r="B13" s="37" t="s">
        <v>101</v>
      </c>
      <c r="C13" s="26">
        <v>704566.08400000003</v>
      </c>
      <c r="D13" s="26">
        <v>1515902.274</v>
      </c>
    </row>
    <row r="14" spans="1:4" ht="21.95" customHeight="1">
      <c r="A14" s="36" t="s">
        <v>102</v>
      </c>
      <c r="B14" s="37" t="s">
        <v>103</v>
      </c>
      <c r="C14" s="26">
        <v>424244.23800000001</v>
      </c>
      <c r="D14" s="26">
        <v>909931.35899999994</v>
      </c>
    </row>
    <row r="15" spans="1:4" ht="21.95" customHeight="1">
      <c r="A15" s="36" t="s">
        <v>104</v>
      </c>
      <c r="B15" s="37" t="s">
        <v>170</v>
      </c>
      <c r="C15" s="26">
        <v>710104.18799999997</v>
      </c>
      <c r="D15" s="26">
        <v>1495872.4010000001</v>
      </c>
    </row>
    <row r="16" spans="1:4" ht="21.95" customHeight="1">
      <c r="A16" s="36" t="s">
        <v>105</v>
      </c>
      <c r="B16" s="37" t="s">
        <v>106</v>
      </c>
      <c r="C16" s="26">
        <v>337197.86700000003</v>
      </c>
      <c r="D16" s="26">
        <v>715088.09700000007</v>
      </c>
    </row>
    <row r="17" spans="1:4" ht="21.95" customHeight="1">
      <c r="A17" s="36" t="s">
        <v>107</v>
      </c>
      <c r="B17" s="37" t="s">
        <v>108</v>
      </c>
      <c r="C17" s="26">
        <v>552564.57999999996</v>
      </c>
      <c r="D17" s="26">
        <v>1118020.2719999999</v>
      </c>
    </row>
    <row r="18" spans="1:4" ht="21.95" customHeight="1">
      <c r="A18" s="36" t="s">
        <v>109</v>
      </c>
      <c r="B18" s="37" t="s">
        <v>110</v>
      </c>
      <c r="C18" s="26">
        <v>796609.24899999995</v>
      </c>
      <c r="D18" s="26">
        <v>1679174.3739999998</v>
      </c>
    </row>
    <row r="19" spans="1:4" ht="21.95" customHeight="1">
      <c r="A19" s="36" t="s">
        <v>111</v>
      </c>
      <c r="B19" s="37" t="s">
        <v>112</v>
      </c>
      <c r="C19" s="26">
        <v>496558.14500000002</v>
      </c>
      <c r="D19" s="26">
        <v>1071080.4210000001</v>
      </c>
    </row>
    <row r="20" spans="1:4" ht="21.95" customHeight="1">
      <c r="A20" s="36" t="s">
        <v>113</v>
      </c>
      <c r="B20" s="37" t="s">
        <v>114</v>
      </c>
      <c r="C20" s="26">
        <v>780177.56200000003</v>
      </c>
      <c r="D20" s="26">
        <v>1676551.1310000001</v>
      </c>
    </row>
    <row r="21" spans="1:4" ht="21.95" customHeight="1">
      <c r="A21" s="36" t="s">
        <v>115</v>
      </c>
      <c r="B21" s="37" t="s">
        <v>116</v>
      </c>
      <c r="C21" s="26">
        <v>1614754.9750000001</v>
      </c>
      <c r="D21" s="26">
        <v>3464268.5650000004</v>
      </c>
    </row>
    <row r="22" spans="1:4" ht="21.95" customHeight="1">
      <c r="A22" s="36" t="s">
        <v>117</v>
      </c>
      <c r="B22" s="37" t="s">
        <v>118</v>
      </c>
      <c r="C22" s="26">
        <v>555109.52399999998</v>
      </c>
      <c r="D22" s="26">
        <v>1163250.0549999999</v>
      </c>
    </row>
    <row r="23" spans="1:4" ht="21.95" customHeight="1">
      <c r="A23" s="36" t="s">
        <v>119</v>
      </c>
      <c r="B23" s="37" t="s">
        <v>120</v>
      </c>
      <c r="C23" s="26">
        <v>307128.15000000002</v>
      </c>
      <c r="D23" s="26">
        <v>606924.99300000002</v>
      </c>
    </row>
    <row r="24" spans="1:4" ht="21.95" customHeight="1">
      <c r="A24" s="36" t="s">
        <v>121</v>
      </c>
      <c r="B24" s="37" t="s">
        <v>122</v>
      </c>
      <c r="C24" s="26">
        <v>265093.641</v>
      </c>
      <c r="D24" s="26">
        <v>556900.6</v>
      </c>
    </row>
    <row r="25" spans="1:4" ht="21.95" customHeight="1">
      <c r="A25" s="36" t="s">
        <v>123</v>
      </c>
      <c r="B25" s="37" t="s">
        <v>124</v>
      </c>
      <c r="C25" s="26">
        <v>484174.77100000001</v>
      </c>
      <c r="D25" s="26">
        <v>1055043.17</v>
      </c>
    </row>
    <row r="26" spans="1:4" ht="21.95" customHeight="1">
      <c r="A26" s="36" t="s">
        <v>125</v>
      </c>
      <c r="B26" s="37" t="s">
        <v>126</v>
      </c>
      <c r="C26" s="26">
        <v>683679.44</v>
      </c>
      <c r="D26" s="26">
        <v>1449062.2459999998</v>
      </c>
    </row>
    <row r="27" spans="1:4" ht="21.95" customHeight="1">
      <c r="A27" s="36" t="s">
        <v>127</v>
      </c>
      <c r="B27" s="37" t="s">
        <v>128</v>
      </c>
      <c r="C27" s="26">
        <v>572122.54299999995</v>
      </c>
      <c r="D27" s="26">
        <v>1189893.8599999999</v>
      </c>
    </row>
    <row r="28" spans="1:4" ht="21.95" customHeight="1">
      <c r="A28" s="36" t="s">
        <v>129</v>
      </c>
      <c r="B28" s="37" t="s">
        <v>130</v>
      </c>
      <c r="C28" s="26">
        <v>279429.14799999999</v>
      </c>
      <c r="D28" s="26">
        <v>614651.95600000001</v>
      </c>
    </row>
    <row r="29" spans="1:4" ht="21.95" customHeight="1">
      <c r="A29" s="36" t="s">
        <v>131</v>
      </c>
      <c r="B29" s="37" t="s">
        <v>132</v>
      </c>
      <c r="C29" s="26">
        <v>316172.19699999999</v>
      </c>
      <c r="D29" s="26">
        <v>609727.92500000005</v>
      </c>
    </row>
    <row r="30" spans="1:4" ht="21.95" customHeight="1">
      <c r="A30" s="36" t="s">
        <v>133</v>
      </c>
      <c r="B30" s="37" t="s">
        <v>134</v>
      </c>
      <c r="C30" s="26">
        <v>319540.228</v>
      </c>
      <c r="D30" s="26">
        <v>655413.64500000002</v>
      </c>
    </row>
    <row r="31" spans="1:4" ht="21.95" customHeight="1">
      <c r="A31" s="36" t="s">
        <v>135</v>
      </c>
      <c r="B31" s="37" t="s">
        <v>136</v>
      </c>
      <c r="C31" s="26">
        <v>405786.21399999998</v>
      </c>
      <c r="D31" s="26">
        <v>869772.80499999993</v>
      </c>
    </row>
    <row r="32" spans="1:4" ht="21.95" customHeight="1">
      <c r="A32" s="36" t="s">
        <v>137</v>
      </c>
      <c r="B32" s="37" t="s">
        <v>138</v>
      </c>
      <c r="C32" s="26">
        <v>423609.092</v>
      </c>
      <c r="D32" s="26">
        <v>904895.83000000007</v>
      </c>
    </row>
    <row r="33" spans="1:6" ht="21.95" customHeight="1">
      <c r="A33" s="36" t="s">
        <v>139</v>
      </c>
      <c r="B33" s="37" t="s">
        <v>140</v>
      </c>
      <c r="C33" s="26">
        <v>464216.52100000001</v>
      </c>
      <c r="D33" s="26">
        <v>900365.83199999994</v>
      </c>
    </row>
    <row r="34" spans="1:6" ht="21.95" customHeight="1">
      <c r="A34" s="36" t="s">
        <v>141</v>
      </c>
      <c r="B34" s="37" t="s">
        <v>142</v>
      </c>
      <c r="C34" s="26">
        <v>530954.32400000002</v>
      </c>
      <c r="D34" s="26">
        <v>1093846.838</v>
      </c>
    </row>
    <row r="35" spans="1:6" ht="21.95" customHeight="1">
      <c r="A35" s="36" t="s">
        <v>143</v>
      </c>
      <c r="B35" s="37" t="s">
        <v>144</v>
      </c>
      <c r="C35" s="26">
        <v>274116.897</v>
      </c>
      <c r="D35" s="26">
        <v>549234.41899999999</v>
      </c>
    </row>
    <row r="36" spans="1:6" ht="21.95" customHeight="1">
      <c r="A36" s="36" t="s">
        <v>145</v>
      </c>
      <c r="B36" s="37" t="s">
        <v>146</v>
      </c>
      <c r="C36" s="26">
        <v>1040260.015</v>
      </c>
      <c r="D36" s="26">
        <v>2208094.2689999999</v>
      </c>
    </row>
    <row r="37" spans="1:6" ht="21.95" customHeight="1">
      <c r="A37" s="36" t="s">
        <v>147</v>
      </c>
      <c r="B37" s="37" t="s">
        <v>148</v>
      </c>
      <c r="C37" s="26">
        <v>330494.951</v>
      </c>
      <c r="D37" s="26">
        <v>709089.65999999992</v>
      </c>
    </row>
    <row r="38" spans="1:6" s="20" customFormat="1" ht="26.25" customHeight="1">
      <c r="A38" s="36" t="s">
        <v>149</v>
      </c>
      <c r="B38" s="37" t="s">
        <v>150</v>
      </c>
      <c r="C38" s="26">
        <v>352424.08600000001</v>
      </c>
      <c r="D38" s="26">
        <v>749642.82300000009</v>
      </c>
    </row>
    <row r="39" spans="1:6" s="20" customFormat="1" ht="26.25" customHeight="1">
      <c r="A39" s="55"/>
      <c r="B39" s="56"/>
      <c r="C39" s="54"/>
    </row>
    <row r="40" spans="1:6">
      <c r="D40" s="22"/>
      <c r="E40" s="22"/>
      <c r="F40" s="22"/>
    </row>
    <row r="41" spans="1:6" ht="60.75" customHeight="1">
      <c r="A41" s="171" t="s">
        <v>205</v>
      </c>
      <c r="B41" s="172"/>
      <c r="C41" s="172"/>
      <c r="D41" s="172"/>
    </row>
    <row r="42" spans="1:6" s="18" customFormat="1" ht="59.25" customHeight="1">
      <c r="A42" s="173" t="s">
        <v>171</v>
      </c>
      <c r="B42" s="174" t="s">
        <v>87</v>
      </c>
      <c r="C42" s="175" t="s">
        <v>197</v>
      </c>
      <c r="D42" s="176"/>
    </row>
    <row r="43" spans="1:6" s="18" customFormat="1" ht="59.25" customHeight="1">
      <c r="A43" s="177"/>
      <c r="B43" s="178"/>
      <c r="C43" s="167" t="s">
        <v>206</v>
      </c>
      <c r="D43" s="168"/>
    </row>
    <row r="44" spans="1:6" s="23" customFormat="1" ht="44.25" customHeight="1">
      <c r="A44" s="169" t="s">
        <v>172</v>
      </c>
      <c r="B44" s="169"/>
      <c r="C44" s="170" t="s">
        <v>198</v>
      </c>
      <c r="D44" s="170" t="s">
        <v>207</v>
      </c>
    </row>
    <row r="45" spans="1:6" ht="21.95" customHeight="1">
      <c r="A45" s="137" t="s">
        <v>151</v>
      </c>
      <c r="B45" s="138"/>
      <c r="C45" s="43">
        <f>SUM(C46:C77)</f>
        <v>135453841.185</v>
      </c>
      <c r="D45" s="43">
        <f t="shared" ref="D45" si="1">SUM(D46:D77)</f>
        <v>135453841.185</v>
      </c>
    </row>
    <row r="46" spans="1:6" ht="21.95" customHeight="1">
      <c r="A46" s="38" t="s">
        <v>88</v>
      </c>
      <c r="B46" s="38" t="s">
        <v>89</v>
      </c>
      <c r="C46" s="29">
        <v>2234209.8330000001</v>
      </c>
      <c r="D46" s="28">
        <v>2234209.8330000001</v>
      </c>
    </row>
    <row r="47" spans="1:6" ht="21.95" customHeight="1">
      <c r="A47" s="38" t="s">
        <v>90</v>
      </c>
      <c r="B47" s="38" t="s">
        <v>91</v>
      </c>
      <c r="C47" s="29">
        <v>3227331.7590000001</v>
      </c>
      <c r="D47" s="28">
        <v>3227331.7590000001</v>
      </c>
    </row>
    <row r="48" spans="1:6" ht="21.95" customHeight="1">
      <c r="A48" s="38" t="s">
        <v>92</v>
      </c>
      <c r="B48" s="38" t="s">
        <v>93</v>
      </c>
      <c r="C48" s="29">
        <v>1476228.6</v>
      </c>
      <c r="D48" s="28">
        <v>1476228.5999999999</v>
      </c>
    </row>
    <row r="49" spans="1:4" ht="21.95" customHeight="1">
      <c r="A49" s="38" t="s">
        <v>94</v>
      </c>
      <c r="B49" s="38" t="s">
        <v>95</v>
      </c>
      <c r="C49" s="29">
        <v>2216291.4759999998</v>
      </c>
      <c r="D49" s="28">
        <v>2216291.4759999998</v>
      </c>
    </row>
    <row r="50" spans="1:4" ht="21.95" customHeight="1">
      <c r="A50" s="38" t="s">
        <v>96</v>
      </c>
      <c r="B50" s="38" t="s">
        <v>97</v>
      </c>
      <c r="C50" s="29">
        <v>2744400.2930000001</v>
      </c>
      <c r="D50" s="28">
        <v>2744400.2930000001</v>
      </c>
    </row>
    <row r="51" spans="1:4" ht="21.95" customHeight="1">
      <c r="A51" s="38" t="s">
        <v>98</v>
      </c>
      <c r="B51" s="38" t="s">
        <v>99</v>
      </c>
      <c r="C51" s="29">
        <v>1942627.8589999999</v>
      </c>
      <c r="D51" s="28">
        <v>1942627.8589999999</v>
      </c>
    </row>
    <row r="52" spans="1:4" ht="21.95" customHeight="1">
      <c r="A52" s="38" t="s">
        <v>100</v>
      </c>
      <c r="B52" s="38" t="s">
        <v>101</v>
      </c>
      <c r="C52" s="29">
        <v>6266423.9529999997</v>
      </c>
      <c r="D52" s="28">
        <v>6266423.9530000007</v>
      </c>
    </row>
    <row r="53" spans="1:4" ht="21.95" customHeight="1">
      <c r="A53" s="38" t="s">
        <v>102</v>
      </c>
      <c r="B53" s="38" t="s">
        <v>103</v>
      </c>
      <c r="C53" s="29">
        <v>3772306.5660000001</v>
      </c>
      <c r="D53" s="28">
        <v>3772306.5660000001</v>
      </c>
    </row>
    <row r="54" spans="1:4" ht="21.95" customHeight="1">
      <c r="A54" s="38" t="s">
        <v>104</v>
      </c>
      <c r="B54" s="39" t="s">
        <v>170</v>
      </c>
      <c r="C54" s="29">
        <v>6112585.9009999996</v>
      </c>
      <c r="D54" s="28">
        <v>6112585.9009999996</v>
      </c>
    </row>
    <row r="55" spans="1:4" ht="21.95" customHeight="1">
      <c r="A55" s="38" t="s">
        <v>105</v>
      </c>
      <c r="B55" s="38" t="s">
        <v>106</v>
      </c>
      <c r="C55" s="29">
        <v>3113971.9330000002</v>
      </c>
      <c r="D55" s="28">
        <v>3113971.9329999997</v>
      </c>
    </row>
    <row r="56" spans="1:4" ht="21.95" customHeight="1">
      <c r="A56" s="38" t="s">
        <v>107</v>
      </c>
      <c r="B56" s="38" t="s">
        <v>108</v>
      </c>
      <c r="C56" s="29">
        <v>4604351.148</v>
      </c>
      <c r="D56" s="28">
        <v>4604351.148</v>
      </c>
    </row>
    <row r="57" spans="1:4" ht="21.95" customHeight="1">
      <c r="A57" s="38" t="s">
        <v>109</v>
      </c>
      <c r="B57" s="38" t="s">
        <v>110</v>
      </c>
      <c r="C57" s="29">
        <v>6984278.676</v>
      </c>
      <c r="D57" s="28">
        <v>6984278.676</v>
      </c>
    </row>
    <row r="58" spans="1:4" ht="21.95" customHeight="1">
      <c r="A58" s="38" t="s">
        <v>111</v>
      </c>
      <c r="B58" s="38" t="s">
        <v>112</v>
      </c>
      <c r="C58" s="29">
        <v>4440324.6689999998</v>
      </c>
      <c r="D58" s="28">
        <v>4440324.6689999998</v>
      </c>
    </row>
    <row r="59" spans="1:4" ht="21.95" customHeight="1">
      <c r="A59" s="38" t="s">
        <v>113</v>
      </c>
      <c r="B59" s="38" t="s">
        <v>114</v>
      </c>
      <c r="C59" s="29">
        <v>6579373.0029999996</v>
      </c>
      <c r="D59" s="28">
        <v>6579373.0030000005</v>
      </c>
    </row>
    <row r="60" spans="1:4" ht="21.95" customHeight="1">
      <c r="A60" s="38" t="s">
        <v>115</v>
      </c>
      <c r="B60" s="38" t="s">
        <v>116</v>
      </c>
      <c r="C60" s="29">
        <v>14118226.623</v>
      </c>
      <c r="D60" s="28">
        <v>14118226.623</v>
      </c>
    </row>
    <row r="61" spans="1:4" ht="21.95" customHeight="1">
      <c r="A61" s="38" t="s">
        <v>117</v>
      </c>
      <c r="B61" s="38" t="s">
        <v>118</v>
      </c>
      <c r="C61" s="29">
        <v>4908029.5039999997</v>
      </c>
      <c r="D61" s="28">
        <v>4908029.5039999997</v>
      </c>
    </row>
    <row r="62" spans="1:4" ht="21.95" customHeight="1">
      <c r="A62" s="38" t="s">
        <v>119</v>
      </c>
      <c r="B62" s="38" t="s">
        <v>120</v>
      </c>
      <c r="C62" s="29">
        <v>2365493.0780000002</v>
      </c>
      <c r="D62" s="28">
        <v>2365493.0779999997</v>
      </c>
    </row>
    <row r="63" spans="1:4" ht="21.95" customHeight="1">
      <c r="A63" s="38" t="s">
        <v>121</v>
      </c>
      <c r="B63" s="38" t="s">
        <v>122</v>
      </c>
      <c r="C63" s="29">
        <v>2364932.9870000002</v>
      </c>
      <c r="D63" s="28">
        <v>2364932.9869999997</v>
      </c>
    </row>
    <row r="64" spans="1:4" ht="21.95" customHeight="1">
      <c r="A64" s="38" t="s">
        <v>123</v>
      </c>
      <c r="B64" s="38" t="s">
        <v>124</v>
      </c>
      <c r="C64" s="29">
        <v>3777124.6830000002</v>
      </c>
      <c r="D64" s="28">
        <v>3777124.6830000002</v>
      </c>
    </row>
    <row r="65" spans="1:17" ht="21.95" customHeight="1">
      <c r="A65" s="38" t="s">
        <v>125</v>
      </c>
      <c r="B65" s="38" t="s">
        <v>126</v>
      </c>
      <c r="C65" s="29">
        <v>6274116.9680000003</v>
      </c>
      <c r="D65" s="28">
        <v>6274116.9679999994</v>
      </c>
    </row>
    <row r="66" spans="1:17" ht="21.95" customHeight="1">
      <c r="A66" s="38" t="s">
        <v>127</v>
      </c>
      <c r="B66" s="38" t="s">
        <v>128</v>
      </c>
      <c r="C66" s="29">
        <v>5297487.443</v>
      </c>
      <c r="D66" s="28">
        <v>5297487.443</v>
      </c>
    </row>
    <row r="67" spans="1:17" ht="21.95" customHeight="1">
      <c r="A67" s="38" t="s">
        <v>129</v>
      </c>
      <c r="B67" s="38" t="s">
        <v>130</v>
      </c>
      <c r="C67" s="29">
        <v>2601608.6349999998</v>
      </c>
      <c r="D67" s="28">
        <v>2601608.6349999998</v>
      </c>
    </row>
    <row r="68" spans="1:17" ht="21.95" customHeight="1">
      <c r="A68" s="38" t="s">
        <v>131</v>
      </c>
      <c r="B68" s="38" t="s">
        <v>132</v>
      </c>
      <c r="C68" s="29">
        <v>2393810.699</v>
      </c>
      <c r="D68" s="28">
        <v>2393810.699</v>
      </c>
    </row>
    <row r="69" spans="1:17" ht="21.95" customHeight="1">
      <c r="A69" s="38" t="s">
        <v>133</v>
      </c>
      <c r="B69" s="38" t="s">
        <v>134</v>
      </c>
      <c r="C69" s="29">
        <v>2714733.0449999999</v>
      </c>
      <c r="D69" s="28">
        <v>2714733.0450000004</v>
      </c>
    </row>
    <row r="70" spans="1:17" ht="21.95" customHeight="1">
      <c r="A70" s="38" t="s">
        <v>135</v>
      </c>
      <c r="B70" s="38" t="s">
        <v>136</v>
      </c>
      <c r="C70" s="29">
        <v>3761213.841</v>
      </c>
      <c r="D70" s="28">
        <v>3761213.841</v>
      </c>
    </row>
    <row r="71" spans="1:17" ht="21.95" customHeight="1">
      <c r="A71" s="38" t="s">
        <v>137</v>
      </c>
      <c r="B71" s="38" t="s">
        <v>138</v>
      </c>
      <c r="C71" s="29">
        <v>3566593.0430000001</v>
      </c>
      <c r="D71" s="28">
        <v>3566593.0430000001</v>
      </c>
    </row>
    <row r="72" spans="1:17" ht="21.95" customHeight="1">
      <c r="A72" s="38" t="s">
        <v>139</v>
      </c>
      <c r="B72" s="38" t="s">
        <v>140</v>
      </c>
      <c r="C72" s="29">
        <v>3617456.8</v>
      </c>
      <c r="D72" s="28">
        <v>3617456.8</v>
      </c>
    </row>
    <row r="73" spans="1:17" ht="21.95" customHeight="1">
      <c r="A73" s="38" t="s">
        <v>141</v>
      </c>
      <c r="B73" s="38" t="s">
        <v>142</v>
      </c>
      <c r="C73" s="29">
        <v>4229762.0789999999</v>
      </c>
      <c r="D73" s="28">
        <v>4229762.0789999999</v>
      </c>
    </row>
    <row r="74" spans="1:17" ht="21.95" customHeight="1">
      <c r="A74" s="38" t="s">
        <v>143</v>
      </c>
      <c r="B74" s="38" t="s">
        <v>144</v>
      </c>
      <c r="C74" s="29">
        <v>2366125.6630000002</v>
      </c>
      <c r="D74" s="28">
        <v>2366125.6630000002</v>
      </c>
    </row>
    <row r="75" spans="1:17" ht="21.95" customHeight="1">
      <c r="A75" s="38" t="s">
        <v>145</v>
      </c>
      <c r="B75" s="38" t="s">
        <v>146</v>
      </c>
      <c r="C75" s="29">
        <v>9275908.1919999998</v>
      </c>
      <c r="D75" s="28">
        <v>9275908.1919999998</v>
      </c>
    </row>
    <row r="76" spans="1:17" ht="21.95" customHeight="1">
      <c r="A76" s="38" t="s">
        <v>147</v>
      </c>
      <c r="B76" s="38" t="s">
        <v>148</v>
      </c>
      <c r="C76" s="29">
        <v>2831727.5279999999</v>
      </c>
      <c r="D76" s="28">
        <v>2831727.5279999999</v>
      </c>
      <c r="Q76" s="20"/>
    </row>
    <row r="77" spans="1:17" s="20" customFormat="1" ht="23.1" customHeight="1">
      <c r="A77" s="38" t="s">
        <v>149</v>
      </c>
      <c r="B77" s="38" t="s">
        <v>150</v>
      </c>
      <c r="C77" s="29">
        <v>3274784.7050000001</v>
      </c>
      <c r="D77" s="28">
        <v>3274784.7050000001</v>
      </c>
      <c r="Q77" s="23"/>
    </row>
    <row r="78" spans="1:17" s="23" customFormat="1"/>
    <row r="79" spans="1:17" s="23" customFormat="1" ht="48.75" customHeight="1">
      <c r="A79" s="179" t="s">
        <v>208</v>
      </c>
      <c r="B79" s="180"/>
      <c r="C79" s="180"/>
      <c r="D79" s="180"/>
      <c r="Q79" s="17"/>
    </row>
    <row r="80" spans="1:17" ht="64.5" customHeight="1">
      <c r="A80" s="181" t="s">
        <v>87</v>
      </c>
      <c r="B80" s="182"/>
      <c r="C80" s="175" t="s">
        <v>197</v>
      </c>
      <c r="D80" s="176"/>
    </row>
    <row r="81" spans="1:4" ht="64.5" customHeight="1">
      <c r="A81" s="183" t="s">
        <v>172</v>
      </c>
      <c r="B81" s="183"/>
      <c r="C81" s="170" t="s">
        <v>196</v>
      </c>
      <c r="D81" s="170" t="s">
        <v>209</v>
      </c>
    </row>
    <row r="82" spans="1:4" ht="21.95" customHeight="1">
      <c r="A82" s="135" t="s">
        <v>151</v>
      </c>
      <c r="B82" s="136"/>
      <c r="C82" s="186">
        <f>C6/C45*100</f>
        <v>11.511449057914731</v>
      </c>
      <c r="D82" s="186">
        <f>+D6/D45*100</f>
        <v>24.228360515208671</v>
      </c>
    </row>
    <row r="83" spans="1:4" ht="21.95" customHeight="1">
      <c r="A83" s="36" t="s">
        <v>88</v>
      </c>
      <c r="B83" s="40" t="s">
        <v>89</v>
      </c>
      <c r="C83" s="184">
        <f>C7/C46*100</f>
        <v>11.308605228934198</v>
      </c>
      <c r="D83" s="184">
        <f>+D7/D46*100</f>
        <v>24.10842871802901</v>
      </c>
    </row>
    <row r="84" spans="1:4" ht="21.95" customHeight="1">
      <c r="A84" s="36" t="s">
        <v>90</v>
      </c>
      <c r="B84" s="40" t="s">
        <v>91</v>
      </c>
      <c r="C84" s="185">
        <f>C8/C47*100</f>
        <v>11.412917496716519</v>
      </c>
      <c r="D84" s="184">
        <f>+D8/D47*100</f>
        <v>22.76388645050978</v>
      </c>
    </row>
    <row r="85" spans="1:4" ht="21.95" customHeight="1">
      <c r="A85" s="36" t="s">
        <v>92</v>
      </c>
      <c r="B85" s="40" t="s">
        <v>93</v>
      </c>
      <c r="C85" s="185">
        <f>C9/C48*100</f>
        <v>11.002578326961014</v>
      </c>
      <c r="D85" s="184">
        <f>+D9/D48*100</f>
        <v>23.105722379311715</v>
      </c>
    </row>
    <row r="86" spans="1:4" ht="21.95" customHeight="1">
      <c r="A86" s="36" t="s">
        <v>94</v>
      </c>
      <c r="B86" s="40" t="s">
        <v>95</v>
      </c>
      <c r="C86" s="185">
        <f>C10/C49*100</f>
        <v>11.587893144069469</v>
      </c>
      <c r="D86" s="184">
        <f>+D10/D49*100</f>
        <v>24.783885601155475</v>
      </c>
    </row>
    <row r="87" spans="1:4" ht="21.95" customHeight="1">
      <c r="A87" s="36" t="s">
        <v>96</v>
      </c>
      <c r="B87" s="40" t="s">
        <v>97</v>
      </c>
      <c r="C87" s="185">
        <f>C11/C50*100</f>
        <v>11.006105332754386</v>
      </c>
      <c r="D87" s="184">
        <f>+D11/D50*100</f>
        <v>23.590452662876174</v>
      </c>
    </row>
    <row r="88" spans="1:4" ht="21.95" customHeight="1">
      <c r="A88" s="36" t="s">
        <v>98</v>
      </c>
      <c r="B88" s="40" t="s">
        <v>99</v>
      </c>
      <c r="C88" s="185">
        <f>C12/C51*100</f>
        <v>11.804851348011066</v>
      </c>
      <c r="D88" s="184">
        <f>+D12/D51*100</f>
        <v>24.474747018440652</v>
      </c>
    </row>
    <row r="89" spans="1:4" ht="21.95" customHeight="1">
      <c r="A89" s="36" t="s">
        <v>100</v>
      </c>
      <c r="B89" s="40" t="s">
        <v>101</v>
      </c>
      <c r="C89" s="185">
        <f>C13/C52*100</f>
        <v>11.243511279869514</v>
      </c>
      <c r="D89" s="184">
        <f>+D13/D52*100</f>
        <v>24.190866838402687</v>
      </c>
    </row>
    <row r="90" spans="1:4" ht="21.95" customHeight="1">
      <c r="A90" s="36" t="s">
        <v>102</v>
      </c>
      <c r="B90" s="40" t="s">
        <v>103</v>
      </c>
      <c r="C90" s="185">
        <f>C14/C53*100</f>
        <v>11.246282097635858</v>
      </c>
      <c r="D90" s="184">
        <f>+D14/D53*100</f>
        <v>24.121352363067725</v>
      </c>
    </row>
    <row r="91" spans="1:4" ht="21.95" customHeight="1">
      <c r="A91" s="36" t="s">
        <v>104</v>
      </c>
      <c r="B91" s="37" t="s">
        <v>170</v>
      </c>
      <c r="C91" s="185">
        <f>C15/C54*100</f>
        <v>11.617083170705694</v>
      </c>
      <c r="D91" s="184">
        <f>+D15/D54*100</f>
        <v>24.472006205348869</v>
      </c>
    </row>
    <row r="92" spans="1:4" ht="21.95" customHeight="1">
      <c r="A92" s="36" t="s">
        <v>105</v>
      </c>
      <c r="B92" s="40" t="s">
        <v>106</v>
      </c>
      <c r="C92" s="185">
        <f>C16/C55*100</f>
        <v>10.828545480021191</v>
      </c>
      <c r="D92" s="184">
        <f>+D16/D55*100</f>
        <v>22.963858133142658</v>
      </c>
    </row>
    <row r="93" spans="1:4" ht="21.95" customHeight="1">
      <c r="A93" s="36" t="s">
        <v>107</v>
      </c>
      <c r="B93" s="40" t="s">
        <v>108</v>
      </c>
      <c r="C93" s="185">
        <f>C17/C56*100</f>
        <v>12.000921785472823</v>
      </c>
      <c r="D93" s="184">
        <f>+D17/D56*100</f>
        <v>24.281820305682729</v>
      </c>
    </row>
    <row r="94" spans="1:4" ht="21.95" customHeight="1">
      <c r="A94" s="36" t="s">
        <v>109</v>
      </c>
      <c r="B94" s="40" t="s">
        <v>110</v>
      </c>
      <c r="C94" s="185">
        <f>C18/C57*100</f>
        <v>11.405748337868872</v>
      </c>
      <c r="D94" s="184">
        <f>+D18/D57*100</f>
        <v>24.042201806324371</v>
      </c>
    </row>
    <row r="95" spans="1:4" ht="21.95" customHeight="1">
      <c r="A95" s="36" t="s">
        <v>111</v>
      </c>
      <c r="B95" s="40" t="s">
        <v>112</v>
      </c>
      <c r="C95" s="185">
        <f>C19/C58*100</f>
        <v>11.182924268279447</v>
      </c>
      <c r="D95" s="184">
        <f>+D19/D58*100</f>
        <v>24.121669040953638</v>
      </c>
    </row>
    <row r="96" spans="1:4" ht="21.95" customHeight="1">
      <c r="A96" s="36" t="s">
        <v>113</v>
      </c>
      <c r="B96" s="40" t="s">
        <v>114</v>
      </c>
      <c r="C96" s="185">
        <f>C20/C59*100</f>
        <v>11.857931776238589</v>
      </c>
      <c r="D96" s="184">
        <f>+D20/D59*100</f>
        <v>25.481928600727489</v>
      </c>
    </row>
    <row r="97" spans="1:4" ht="21.95" customHeight="1">
      <c r="A97" s="36" t="s">
        <v>115</v>
      </c>
      <c r="B97" s="40" t="s">
        <v>116</v>
      </c>
      <c r="C97" s="185">
        <f>C21/C60*100</f>
        <v>11.437378207043391</v>
      </c>
      <c r="D97" s="184">
        <f>+D21/D60*100</f>
        <v>24.53756167475284</v>
      </c>
    </row>
    <row r="98" spans="1:4" ht="21.95" customHeight="1">
      <c r="A98" s="36" t="s">
        <v>117</v>
      </c>
      <c r="B98" s="40" t="s">
        <v>118</v>
      </c>
      <c r="C98" s="185">
        <f>C22/C61*100</f>
        <v>11.31023200955884</v>
      </c>
      <c r="D98" s="184">
        <f>+D22/D61*100</f>
        <v>23.700958888938253</v>
      </c>
    </row>
    <row r="99" spans="1:4" ht="21.95" customHeight="1">
      <c r="A99" s="36" t="s">
        <v>119</v>
      </c>
      <c r="B99" s="40" t="s">
        <v>120</v>
      </c>
      <c r="C99" s="185">
        <f>C23/C62*100</f>
        <v>12.983684156863976</v>
      </c>
      <c r="D99" s="184">
        <f>+D23/D62*100</f>
        <v>25.657441091019763</v>
      </c>
    </row>
    <row r="100" spans="1:4" ht="21.95" customHeight="1">
      <c r="A100" s="36" t="s">
        <v>121</v>
      </c>
      <c r="B100" s="40" t="s">
        <v>122</v>
      </c>
      <c r="C100" s="185">
        <f>C24/C63*100</f>
        <v>11.209351066487534</v>
      </c>
      <c r="D100" s="184">
        <f>+D24/D63*100</f>
        <v>23.548261327541795</v>
      </c>
    </row>
    <row r="101" spans="1:4" ht="21.95" customHeight="1">
      <c r="A101" s="36" t="s">
        <v>123</v>
      </c>
      <c r="B101" s="40" t="s">
        <v>124</v>
      </c>
      <c r="C101" s="185">
        <f>C25/C64*100</f>
        <v>12.818607052585879</v>
      </c>
      <c r="D101" s="184">
        <f>+D25/D64*100</f>
        <v>27.93244222909863</v>
      </c>
    </row>
    <row r="102" spans="1:4" ht="21.95" customHeight="1">
      <c r="A102" s="36" t="s">
        <v>125</v>
      </c>
      <c r="B102" s="40" t="s">
        <v>126</v>
      </c>
      <c r="C102" s="185">
        <f>C26/C65*100</f>
        <v>10.896823305765311</v>
      </c>
      <c r="D102" s="184">
        <f>+D26/D65*100</f>
        <v>23.095875537397216</v>
      </c>
    </row>
    <row r="103" spans="1:4" ht="21.95" customHeight="1">
      <c r="A103" s="36" t="s">
        <v>127</v>
      </c>
      <c r="B103" s="40" t="s">
        <v>128</v>
      </c>
      <c r="C103" s="185">
        <f>C27/C66*100</f>
        <v>10.799884835139947</v>
      </c>
      <c r="D103" s="184">
        <f>+D27/D66*100</f>
        <v>22.461475799669959</v>
      </c>
    </row>
    <row r="104" spans="1:4" ht="21.95" customHeight="1">
      <c r="A104" s="36" t="s">
        <v>129</v>
      </c>
      <c r="B104" s="40" t="s">
        <v>130</v>
      </c>
      <c r="C104" s="185">
        <f>C28/C67*100</f>
        <v>10.74062963355747</v>
      </c>
      <c r="D104" s="184">
        <f>+D28/D67*100</f>
        <v>23.625842401157314</v>
      </c>
    </row>
    <row r="105" spans="1:4" ht="21.95" customHeight="1">
      <c r="A105" s="36" t="s">
        <v>131</v>
      </c>
      <c r="B105" s="40" t="s">
        <v>132</v>
      </c>
      <c r="C105" s="185">
        <f>C29/C68*100</f>
        <v>13.207903078220806</v>
      </c>
      <c r="D105" s="184">
        <f>+D29/D68*100</f>
        <v>25.471016787363769</v>
      </c>
    </row>
    <row r="106" spans="1:4" ht="21.95" customHeight="1">
      <c r="A106" s="36" t="s">
        <v>133</v>
      </c>
      <c r="B106" s="40" t="s">
        <v>134</v>
      </c>
      <c r="C106" s="185">
        <f>C30/C69*100</f>
        <v>11.770594850515035</v>
      </c>
      <c r="D106" s="184">
        <f>+D30/D69*100</f>
        <v>24.142839613903913</v>
      </c>
    </row>
    <row r="107" spans="1:4" ht="21.95" customHeight="1">
      <c r="A107" s="36" t="s">
        <v>135</v>
      </c>
      <c r="B107" s="40" t="s">
        <v>136</v>
      </c>
      <c r="C107" s="185">
        <f>C31/C70*100</f>
        <v>10.788703624788134</v>
      </c>
      <c r="D107" s="184">
        <f>+D31/D70*100</f>
        <v>23.12479007491773</v>
      </c>
    </row>
    <row r="108" spans="1:4" ht="21.95" customHeight="1">
      <c r="A108" s="36" t="s">
        <v>137</v>
      </c>
      <c r="B108" s="40" t="s">
        <v>138</v>
      </c>
      <c r="C108" s="185">
        <f>C32/C71*100</f>
        <v>11.877135599515608</v>
      </c>
      <c r="D108" s="184">
        <f>+D32/D71*100</f>
        <v>25.371434842447204</v>
      </c>
    </row>
    <row r="109" spans="1:4" ht="21.95" customHeight="1">
      <c r="A109" s="36" t="s">
        <v>139</v>
      </c>
      <c r="B109" s="40" t="s">
        <v>140</v>
      </c>
      <c r="C109" s="185">
        <f>C33/C72*100</f>
        <v>12.83267628793798</v>
      </c>
      <c r="D109" s="184">
        <f>+D33/D72*100</f>
        <v>24.889470193534859</v>
      </c>
    </row>
    <row r="110" spans="1:4" ht="21.95" customHeight="1">
      <c r="A110" s="36" t="s">
        <v>141</v>
      </c>
      <c r="B110" s="40" t="s">
        <v>142</v>
      </c>
      <c r="C110" s="185">
        <f>C34/C73*100</f>
        <v>12.552817725519166</v>
      </c>
      <c r="D110" s="184">
        <f>+D34/D73*100</f>
        <v>25.860717874197952</v>
      </c>
    </row>
    <row r="111" spans="1:4" ht="21.95" customHeight="1">
      <c r="A111" s="36" t="s">
        <v>143</v>
      </c>
      <c r="B111" s="40" t="s">
        <v>144</v>
      </c>
      <c r="C111" s="185">
        <f>C35/C74*100</f>
        <v>11.585052361608234</v>
      </c>
      <c r="D111" s="184">
        <f>+D35/D74*100</f>
        <v>23.212394319903879</v>
      </c>
    </row>
    <row r="112" spans="1:4" ht="21.95" customHeight="1">
      <c r="A112" s="36" t="s">
        <v>145</v>
      </c>
      <c r="B112" s="40" t="s">
        <v>146</v>
      </c>
      <c r="C112" s="185">
        <f>C36/C75*100</f>
        <v>11.214643283092986</v>
      </c>
      <c r="D112" s="184">
        <f>+D36/D75*100</f>
        <v>23.804615389621571</v>
      </c>
    </row>
    <row r="113" spans="1:17" ht="21.95" customHeight="1">
      <c r="A113" s="36" t="s">
        <v>147</v>
      </c>
      <c r="B113" s="40" t="s">
        <v>148</v>
      </c>
      <c r="C113" s="185">
        <f>C37/C76*100</f>
        <v>11.671142358580767</v>
      </c>
      <c r="D113" s="184">
        <f>+D37/D76*100</f>
        <v>25.040885925236516</v>
      </c>
      <c r="Q113" s="20"/>
    </row>
    <row r="114" spans="1:17" s="20" customFormat="1" ht="27.75" customHeight="1">
      <c r="A114" s="36" t="s">
        <v>149</v>
      </c>
      <c r="B114" s="40" t="s">
        <v>150</v>
      </c>
      <c r="C114" s="185">
        <f>C38/C77*100</f>
        <v>10.761748259722619</v>
      </c>
      <c r="D114" s="184">
        <f>+D38/D77*100</f>
        <v>22.891362044516452</v>
      </c>
      <c r="Q114" s="17"/>
    </row>
    <row r="115" spans="1:17">
      <c r="A115" s="25"/>
    </row>
    <row r="120" spans="1:17">
      <c r="C120" s="22"/>
    </row>
  </sheetData>
  <mergeCells count="20">
    <mergeCell ref="A2:D2"/>
    <mergeCell ref="A1:D1"/>
    <mergeCell ref="C4:D4"/>
    <mergeCell ref="A41:D41"/>
    <mergeCell ref="A42:A43"/>
    <mergeCell ref="B42:B43"/>
    <mergeCell ref="C43:D43"/>
    <mergeCell ref="C42:D42"/>
    <mergeCell ref="A5:B5"/>
    <mergeCell ref="A6:B6"/>
    <mergeCell ref="A3:A4"/>
    <mergeCell ref="B3:B4"/>
    <mergeCell ref="C3:D3"/>
    <mergeCell ref="A80:B80"/>
    <mergeCell ref="A81:B81"/>
    <mergeCell ref="A82:B82"/>
    <mergeCell ref="A44:B44"/>
    <mergeCell ref="A45:B45"/>
    <mergeCell ref="A79:D79"/>
    <mergeCell ref="C80:D80"/>
  </mergeCells>
  <pageMargins left="0.27559055118110237" right="0.39370078740157483" top="0.86614173228346458" bottom="0.74803149606299213" header="0.31496062992125984" footer="0.31496062992125984"/>
  <pageSetup scale="44" orientation="landscape" r:id="rId1"/>
  <headerFooter>
    <oddHeader xml:space="preserve">&amp;L&amp;G&amp;R&amp;K842C58"Fondo de Aportaciones para los Servicios de Salud" 
Concentrado del Indicador de Actividad "Porcentaje del gasto total del FASSA 
destinado a la Prestación de Servicios de Salud a la Comunidad"  </oddHeader>
    <oddFooter>&amp;L&amp;F&amp;C&amp;P de &amp;N&amp;R15Feb2024</oddFooter>
  </headerFooter>
  <rowBreaks count="2" manualBreakCount="2">
    <brk id="39" max="17" man="1"/>
    <brk id="77" max="1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6-Gasto Comunidad</vt:lpstr>
      <vt:lpstr>6. Gasto - Anuales</vt:lpstr>
      <vt:lpstr>Semestre </vt:lpstr>
      <vt:lpstr>'6. Gasto - Anuales'!Área_de_impresión</vt:lpstr>
      <vt:lpstr>'Semestre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Hugo Larrea Bermun</dc:creator>
  <cp:lastModifiedBy>123</cp:lastModifiedBy>
  <cp:lastPrinted>2023-07-06T17:13:40Z</cp:lastPrinted>
  <dcterms:created xsi:type="dcterms:W3CDTF">2010-12-17T22:42:55Z</dcterms:created>
  <dcterms:modified xsi:type="dcterms:W3CDTF">2024-04-03T23:57:21Z</dcterms:modified>
</cp:coreProperties>
</file>