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Año 2024\R33\6- FASSA\MIR-2024\Fichas Técnicas\3-Para registro Programación de Metas\"/>
    </mc:Choice>
  </mc:AlternateContent>
  <bookViews>
    <workbookView xWindow="0" yWindow="0" windowWidth="28800" windowHeight="12060"/>
  </bookViews>
  <sheets>
    <sheet name="5-Gasto Prestación de Servicios" sheetId="1" r:id="rId1"/>
    <sheet name="5. Gasto-Datos-Anuales" sheetId="4" r:id="rId2"/>
    <sheet name="Semestre " sheetId="9" r:id="rId3"/>
    <sheet name="Semestre OK" sheetId="8" state="hidden" r:id="rId4"/>
  </sheets>
  <definedNames>
    <definedName name="_xlnm._FilterDatabase" localSheetId="1" hidden="1">'5. Gasto-Datos-Anuales'!$C$81:$L$81</definedName>
    <definedName name="_xlnm._FilterDatabase" localSheetId="2" hidden="1">'Semestre '!$C$82:$C$82</definedName>
    <definedName name="_xlnm.Print_Area" localSheetId="1">'5. Gasto-Datos-Anuales'!$A$1:$L$113</definedName>
    <definedName name="_xlnm.Print_Area" localSheetId="0">'5-Gasto Prestación de Servicios'!$A$1:$L$72</definedName>
    <definedName name="_xlnm.Print_Area" localSheetId="2">'Semestre '!$A$1:$C$114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9" l="1"/>
  <c r="F48" i="1" l="1"/>
  <c r="D48" i="1"/>
  <c r="A48" i="1"/>
  <c r="C45" i="9"/>
  <c r="D83" i="9" l="1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C114" i="9" l="1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6" i="9"/>
  <c r="D82" i="9" s="1"/>
  <c r="C82" i="9" l="1"/>
  <c r="O113" i="4" l="1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44" i="4"/>
  <c r="H45" i="1" s="1"/>
  <c r="O6" i="4"/>
  <c r="O81" i="4" l="1"/>
  <c r="E45" i="1"/>
  <c r="C45" i="1" s="1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44" i="4"/>
  <c r="N6" i="4"/>
  <c r="N81" i="4" s="1"/>
  <c r="M83" i="4" l="1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82" i="4"/>
  <c r="M6" i="4"/>
  <c r="M44" i="4"/>
  <c r="M81" i="4" l="1"/>
  <c r="C44" i="1" l="1"/>
  <c r="C43" i="1" l="1"/>
  <c r="B48" i="1"/>
  <c r="L44" i="4" l="1"/>
  <c r="L113" i="4" l="1"/>
  <c r="K113" i="4"/>
  <c r="J113" i="4"/>
  <c r="I113" i="4"/>
  <c r="H113" i="4"/>
  <c r="G113" i="4"/>
  <c r="F113" i="4"/>
  <c r="E113" i="4"/>
  <c r="D113" i="4"/>
  <c r="L112" i="4"/>
  <c r="K112" i="4"/>
  <c r="J112" i="4"/>
  <c r="I112" i="4"/>
  <c r="H112" i="4"/>
  <c r="G112" i="4"/>
  <c r="F112" i="4"/>
  <c r="E112" i="4"/>
  <c r="D112" i="4"/>
  <c r="L111" i="4"/>
  <c r="K111" i="4"/>
  <c r="J111" i="4"/>
  <c r="I111" i="4"/>
  <c r="H111" i="4"/>
  <c r="G111" i="4"/>
  <c r="F111" i="4"/>
  <c r="E111" i="4"/>
  <c r="D111" i="4"/>
  <c r="L110" i="4"/>
  <c r="K110" i="4"/>
  <c r="J110" i="4"/>
  <c r="I110" i="4"/>
  <c r="H110" i="4"/>
  <c r="G110" i="4"/>
  <c r="F110" i="4"/>
  <c r="E110" i="4"/>
  <c r="D110" i="4"/>
  <c r="L109" i="4"/>
  <c r="K109" i="4"/>
  <c r="J109" i="4"/>
  <c r="I109" i="4"/>
  <c r="H109" i="4"/>
  <c r="G109" i="4"/>
  <c r="F109" i="4"/>
  <c r="E109" i="4"/>
  <c r="D109" i="4"/>
  <c r="L108" i="4"/>
  <c r="K108" i="4"/>
  <c r="J108" i="4"/>
  <c r="I108" i="4"/>
  <c r="H108" i="4"/>
  <c r="G108" i="4"/>
  <c r="F108" i="4"/>
  <c r="E108" i="4"/>
  <c r="D108" i="4"/>
  <c r="L107" i="4"/>
  <c r="K107" i="4"/>
  <c r="J107" i="4"/>
  <c r="I107" i="4"/>
  <c r="H107" i="4"/>
  <c r="G107" i="4"/>
  <c r="F107" i="4"/>
  <c r="E107" i="4"/>
  <c r="D107" i="4"/>
  <c r="L106" i="4"/>
  <c r="K106" i="4"/>
  <c r="J106" i="4"/>
  <c r="I106" i="4"/>
  <c r="H106" i="4"/>
  <c r="G106" i="4"/>
  <c r="F106" i="4"/>
  <c r="E106" i="4"/>
  <c r="D106" i="4"/>
  <c r="L105" i="4"/>
  <c r="K105" i="4"/>
  <c r="J105" i="4"/>
  <c r="I105" i="4"/>
  <c r="H105" i="4"/>
  <c r="G105" i="4"/>
  <c r="F105" i="4"/>
  <c r="E105" i="4"/>
  <c r="D105" i="4"/>
  <c r="L104" i="4"/>
  <c r="K104" i="4"/>
  <c r="J104" i="4"/>
  <c r="I104" i="4"/>
  <c r="H104" i="4"/>
  <c r="G104" i="4"/>
  <c r="F104" i="4"/>
  <c r="E104" i="4"/>
  <c r="D104" i="4"/>
  <c r="L103" i="4"/>
  <c r="K103" i="4"/>
  <c r="J103" i="4"/>
  <c r="I103" i="4"/>
  <c r="H103" i="4"/>
  <c r="G103" i="4"/>
  <c r="F103" i="4"/>
  <c r="E103" i="4"/>
  <c r="D103" i="4"/>
  <c r="L102" i="4"/>
  <c r="K102" i="4"/>
  <c r="J102" i="4"/>
  <c r="I102" i="4"/>
  <c r="H102" i="4"/>
  <c r="G102" i="4"/>
  <c r="F102" i="4"/>
  <c r="E102" i="4"/>
  <c r="D102" i="4"/>
  <c r="L101" i="4"/>
  <c r="K101" i="4"/>
  <c r="J101" i="4"/>
  <c r="I101" i="4"/>
  <c r="H101" i="4"/>
  <c r="G101" i="4"/>
  <c r="F101" i="4"/>
  <c r="E101" i="4"/>
  <c r="D101" i="4"/>
  <c r="L100" i="4"/>
  <c r="K100" i="4"/>
  <c r="J100" i="4"/>
  <c r="I100" i="4"/>
  <c r="H100" i="4"/>
  <c r="G100" i="4"/>
  <c r="F100" i="4"/>
  <c r="E100" i="4"/>
  <c r="D100" i="4"/>
  <c r="L99" i="4"/>
  <c r="K99" i="4"/>
  <c r="J99" i="4"/>
  <c r="I99" i="4"/>
  <c r="H99" i="4"/>
  <c r="G99" i="4"/>
  <c r="F99" i="4"/>
  <c r="E99" i="4"/>
  <c r="D99" i="4"/>
  <c r="L98" i="4"/>
  <c r="K98" i="4"/>
  <c r="J98" i="4"/>
  <c r="I98" i="4"/>
  <c r="H98" i="4"/>
  <c r="G98" i="4"/>
  <c r="F98" i="4"/>
  <c r="E98" i="4"/>
  <c r="D98" i="4"/>
  <c r="L97" i="4"/>
  <c r="K97" i="4"/>
  <c r="J97" i="4"/>
  <c r="I97" i="4"/>
  <c r="H97" i="4"/>
  <c r="G97" i="4"/>
  <c r="F97" i="4"/>
  <c r="E97" i="4"/>
  <c r="D97" i="4"/>
  <c r="L96" i="4"/>
  <c r="K96" i="4"/>
  <c r="J96" i="4"/>
  <c r="I96" i="4"/>
  <c r="H96" i="4"/>
  <c r="G96" i="4"/>
  <c r="F96" i="4"/>
  <c r="E96" i="4"/>
  <c r="D96" i="4"/>
  <c r="L95" i="4"/>
  <c r="K95" i="4"/>
  <c r="J95" i="4"/>
  <c r="I95" i="4"/>
  <c r="H95" i="4"/>
  <c r="G95" i="4"/>
  <c r="F95" i="4"/>
  <c r="E95" i="4"/>
  <c r="D95" i="4"/>
  <c r="L94" i="4"/>
  <c r="K94" i="4"/>
  <c r="J94" i="4"/>
  <c r="I94" i="4"/>
  <c r="H94" i="4"/>
  <c r="G94" i="4"/>
  <c r="F94" i="4"/>
  <c r="E94" i="4"/>
  <c r="D94" i="4"/>
  <c r="L93" i="4"/>
  <c r="K93" i="4"/>
  <c r="J93" i="4"/>
  <c r="I93" i="4"/>
  <c r="H93" i="4"/>
  <c r="G93" i="4"/>
  <c r="F93" i="4"/>
  <c r="E93" i="4"/>
  <c r="D93" i="4"/>
  <c r="L92" i="4"/>
  <c r="K92" i="4"/>
  <c r="J92" i="4"/>
  <c r="I92" i="4"/>
  <c r="H92" i="4"/>
  <c r="G92" i="4"/>
  <c r="F92" i="4"/>
  <c r="E92" i="4"/>
  <c r="D92" i="4"/>
  <c r="L91" i="4"/>
  <c r="K91" i="4"/>
  <c r="J91" i="4"/>
  <c r="I91" i="4"/>
  <c r="H91" i="4"/>
  <c r="G91" i="4"/>
  <c r="F91" i="4"/>
  <c r="E91" i="4"/>
  <c r="D91" i="4"/>
  <c r="L90" i="4"/>
  <c r="K90" i="4"/>
  <c r="J90" i="4"/>
  <c r="I90" i="4"/>
  <c r="H90" i="4"/>
  <c r="G90" i="4"/>
  <c r="F90" i="4"/>
  <c r="E90" i="4"/>
  <c r="D90" i="4"/>
  <c r="L89" i="4"/>
  <c r="K89" i="4"/>
  <c r="J89" i="4"/>
  <c r="I89" i="4"/>
  <c r="H89" i="4"/>
  <c r="G89" i="4"/>
  <c r="F89" i="4"/>
  <c r="E89" i="4"/>
  <c r="D89" i="4"/>
  <c r="L88" i="4"/>
  <c r="K88" i="4"/>
  <c r="J88" i="4"/>
  <c r="I88" i="4"/>
  <c r="H88" i="4"/>
  <c r="G88" i="4"/>
  <c r="F88" i="4"/>
  <c r="E88" i="4"/>
  <c r="D88" i="4"/>
  <c r="L87" i="4"/>
  <c r="K87" i="4"/>
  <c r="J87" i="4"/>
  <c r="I87" i="4"/>
  <c r="H87" i="4"/>
  <c r="G87" i="4"/>
  <c r="F87" i="4"/>
  <c r="E87" i="4"/>
  <c r="D87" i="4"/>
  <c r="L86" i="4"/>
  <c r="K86" i="4"/>
  <c r="J86" i="4"/>
  <c r="I86" i="4"/>
  <c r="H86" i="4"/>
  <c r="G86" i="4"/>
  <c r="F86" i="4"/>
  <c r="E86" i="4"/>
  <c r="D86" i="4"/>
  <c r="L85" i="4"/>
  <c r="K85" i="4"/>
  <c r="J85" i="4"/>
  <c r="I85" i="4"/>
  <c r="H85" i="4"/>
  <c r="G85" i="4"/>
  <c r="F85" i="4"/>
  <c r="E85" i="4"/>
  <c r="D85" i="4"/>
  <c r="L84" i="4"/>
  <c r="K84" i="4"/>
  <c r="J84" i="4"/>
  <c r="I84" i="4"/>
  <c r="H84" i="4"/>
  <c r="G84" i="4"/>
  <c r="F84" i="4"/>
  <c r="E84" i="4"/>
  <c r="D84" i="4"/>
  <c r="L83" i="4"/>
  <c r="K83" i="4"/>
  <c r="J83" i="4"/>
  <c r="I83" i="4"/>
  <c r="H83" i="4"/>
  <c r="G83" i="4"/>
  <c r="F83" i="4"/>
  <c r="E83" i="4"/>
  <c r="D83" i="4"/>
  <c r="L82" i="4"/>
  <c r="K82" i="4"/>
  <c r="J82" i="4"/>
  <c r="I82" i="4"/>
  <c r="H82" i="4"/>
  <c r="G82" i="4"/>
  <c r="F82" i="4"/>
  <c r="E82" i="4"/>
  <c r="D82" i="4"/>
  <c r="L6" i="4" l="1"/>
  <c r="L81" i="4" s="1"/>
  <c r="A27" i="1" l="1"/>
  <c r="C34" i="1"/>
  <c r="C33" i="1"/>
  <c r="C41" i="1" l="1"/>
  <c r="K44" i="4" l="1"/>
  <c r="K6" i="4"/>
  <c r="C42" i="1"/>
  <c r="K81" i="4" l="1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D73" i="8"/>
  <c r="C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D36" i="8"/>
  <c r="C36" i="8"/>
  <c r="E35" i="8"/>
  <c r="E34" i="8"/>
  <c r="E33" i="8"/>
  <c r="E32" i="8"/>
  <c r="E31" i="8"/>
  <c r="E30" i="8"/>
  <c r="E29" i="8"/>
  <c r="E103" i="8" s="1"/>
  <c r="E28" i="8"/>
  <c r="E27" i="8"/>
  <c r="E26" i="8"/>
  <c r="E25" i="8"/>
  <c r="E24" i="8"/>
  <c r="E23" i="8"/>
  <c r="E22" i="8"/>
  <c r="E21" i="8"/>
  <c r="E95" i="8" s="1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79" i="8" s="1"/>
  <c r="E4" i="8"/>
  <c r="E87" i="8" l="1"/>
  <c r="E82" i="8"/>
  <c r="E83" i="8"/>
  <c r="E91" i="8"/>
  <c r="E99" i="8"/>
  <c r="E78" i="8"/>
  <c r="E84" i="8"/>
  <c r="E86" i="8"/>
  <c r="E90" i="8"/>
  <c r="E94" i="8"/>
  <c r="E107" i="8"/>
  <c r="E92" i="8"/>
  <c r="E100" i="8"/>
  <c r="E108" i="8"/>
  <c r="E96" i="8"/>
  <c r="E80" i="8"/>
  <c r="E88" i="8"/>
  <c r="E104" i="8"/>
  <c r="E98" i="8"/>
  <c r="E102" i="8"/>
  <c r="E106" i="8"/>
  <c r="E73" i="8"/>
  <c r="E81" i="8"/>
  <c r="E85" i="8"/>
  <c r="E89" i="8"/>
  <c r="E93" i="8"/>
  <c r="E97" i="8"/>
  <c r="E101" i="8"/>
  <c r="E105" i="8"/>
  <c r="E109" i="8"/>
  <c r="E36" i="8"/>
  <c r="E110" i="8" l="1"/>
  <c r="C36" i="1"/>
  <c r="C35" i="1"/>
  <c r="J44" i="4" l="1"/>
  <c r="I44" i="4" l="1"/>
  <c r="J6" i="4" l="1"/>
  <c r="J81" i="4" s="1"/>
  <c r="C40" i="1" l="1"/>
  <c r="H44" i="4"/>
  <c r="H6" i="4"/>
  <c r="H81" i="4" l="1"/>
  <c r="I6" i="4"/>
  <c r="I81" i="4" s="1"/>
  <c r="C38" i="1"/>
  <c r="G44" i="4"/>
  <c r="C39" i="1" l="1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F44" i="4"/>
  <c r="E44" i="4"/>
  <c r="D44" i="4"/>
  <c r="C44" i="4"/>
  <c r="F6" i="4"/>
  <c r="E6" i="4"/>
  <c r="D6" i="4"/>
  <c r="C6" i="4"/>
  <c r="E81" i="4" l="1"/>
  <c r="D81" i="4"/>
  <c r="F81" i="4"/>
  <c r="C81" i="4"/>
  <c r="G6" i="4"/>
  <c r="G81" i="4" s="1"/>
  <c r="C37" i="1" l="1"/>
</calcChain>
</file>

<file path=xl/sharedStrings.xml><?xml version="1.0" encoding="utf-8"?>
<sst xmlns="http://schemas.openxmlformats.org/spreadsheetml/2006/main" count="800" uniqueCount="213">
  <si>
    <t>Desagregación Geográfica</t>
  </si>
  <si>
    <t>Total</t>
  </si>
  <si>
    <t>Mujeres</t>
  </si>
  <si>
    <t>Hombres</t>
  </si>
  <si>
    <t>Perspectiva</t>
  </si>
  <si>
    <t>TRANSVERSALIDAD GEOGRÁFICA</t>
  </si>
  <si>
    <t>Serie</t>
  </si>
  <si>
    <t>Valor</t>
  </si>
  <si>
    <t>Ciclo</t>
  </si>
  <si>
    <t>Series estadísticas</t>
  </si>
  <si>
    <t>Comentario Técnico</t>
  </si>
  <si>
    <t>Referencia Internacional</t>
  </si>
  <si>
    <t>Referencias adicionales</t>
  </si>
  <si>
    <t>Información disponible</t>
  </si>
  <si>
    <t>Serie de información Disponible</t>
  </si>
  <si>
    <t>REFERENCIAS INTERNACIONALES</t>
  </si>
  <si>
    <t>Registro administrativo de los servicios estatales de salud</t>
  </si>
  <si>
    <t>Entidad federativa</t>
  </si>
  <si>
    <t>Miles de pesos</t>
  </si>
  <si>
    <t>Gasto total del FASSA</t>
  </si>
  <si>
    <t>otro momento</t>
  </si>
  <si>
    <t>Fecha de disponibilidad</t>
  </si>
  <si>
    <t>Método de recopilación</t>
  </si>
  <si>
    <t>Frecuencia de medición</t>
  </si>
  <si>
    <t>Unidad de medida</t>
  </si>
  <si>
    <t>Medio de verificación</t>
  </si>
  <si>
    <t>Descripción</t>
  </si>
  <si>
    <t>Nombre</t>
  </si>
  <si>
    <t>CARACTERÍSTICAS DE LA VARIABLE</t>
  </si>
  <si>
    <t>Denominador</t>
  </si>
  <si>
    <t>Numerador</t>
  </si>
  <si>
    <t>Meta esperada</t>
  </si>
  <si>
    <t>Periodo</t>
  </si>
  <si>
    <t>Otras metas</t>
  </si>
  <si>
    <t>Fecha prevista del Dato Definitivo</t>
  </si>
  <si>
    <t>Periodo de Cumplimiento</t>
  </si>
  <si>
    <t>Metas ciclo presupuestario en curso</t>
  </si>
  <si>
    <t>Periodo de cumplimiento</t>
  </si>
  <si>
    <t>Año</t>
  </si>
  <si>
    <t>Metas históricas y de largo plazo</t>
  </si>
  <si>
    <t>absoluto</t>
  </si>
  <si>
    <t>Umbar amarillo-rojo</t>
  </si>
  <si>
    <t>umbral verde-amarillo</t>
  </si>
  <si>
    <t>Tipo de valor</t>
  </si>
  <si>
    <t>Parametros de semaforización</t>
  </si>
  <si>
    <t>Valor Inicial</t>
  </si>
  <si>
    <t>Es el último dato disponible.</t>
  </si>
  <si>
    <t>Justificación</t>
  </si>
  <si>
    <t>Linea base</t>
  </si>
  <si>
    <t>Ascendente</t>
  </si>
  <si>
    <t>Sentido del indicador</t>
  </si>
  <si>
    <t>LINEA BASE, PARAMETRIZACIÓN Y METAS DEL INDICADOR</t>
  </si>
  <si>
    <t>Se especifica en términos algebraicos</t>
  </si>
  <si>
    <t>Justificación de Modificación al indicador en los campos: (Método de cálculo, Unidad de medida y/o Frecuencia de medición)</t>
  </si>
  <si>
    <t>01 55</t>
  </si>
  <si>
    <t>Dirección General de Información en Salud</t>
  </si>
  <si>
    <t>Salinas</t>
  </si>
  <si>
    <t>Santiago</t>
  </si>
  <si>
    <t>Oscar</t>
  </si>
  <si>
    <t>Extensión</t>
  </si>
  <si>
    <t>Telefono</t>
  </si>
  <si>
    <t>Lada</t>
  </si>
  <si>
    <t>Correo</t>
  </si>
  <si>
    <t>Puesto</t>
  </si>
  <si>
    <t>Área</t>
  </si>
  <si>
    <t>Apellido Materno</t>
  </si>
  <si>
    <t>Apellido Paterno</t>
  </si>
  <si>
    <t xml:space="preserve">Nombre </t>
  </si>
  <si>
    <t>Contactos para información del indicador</t>
  </si>
  <si>
    <t>Frecuencia de Medición</t>
  </si>
  <si>
    <t>Especifique</t>
  </si>
  <si>
    <t>Porcentaje</t>
  </si>
  <si>
    <t>Unidad de Medida</t>
  </si>
  <si>
    <t>Tipo de valor de la meta</t>
  </si>
  <si>
    <t>Tipo de Fórmula</t>
  </si>
  <si>
    <t>Método de cálculo</t>
  </si>
  <si>
    <t>Definición</t>
  </si>
  <si>
    <t>Tipo de valor para resultado</t>
  </si>
  <si>
    <t>Dimensión del Indicador</t>
  </si>
  <si>
    <t>Nombre del indicador</t>
  </si>
  <si>
    <t>Actividad</t>
  </si>
  <si>
    <t>Nivel:</t>
  </si>
  <si>
    <t>Orden</t>
  </si>
  <si>
    <t>Datos de indentificación del indicador</t>
  </si>
  <si>
    <t>Programa Presupuestario</t>
  </si>
  <si>
    <t xml:space="preserve">33 Fondo de Aportaciones para las Entidades Federativas y Municipios </t>
  </si>
  <si>
    <t>Ramo</t>
  </si>
  <si>
    <t>Datos de Pp</t>
  </si>
  <si>
    <t>DATOS DE INDENTIFICACIÓN DEL INDICADOR</t>
  </si>
  <si>
    <t>Total Nacional</t>
  </si>
  <si>
    <t>ZACATECAS</t>
  </si>
  <si>
    <t>32</t>
  </si>
  <si>
    <t>YUCATÁN</t>
  </si>
  <si>
    <t>31</t>
  </si>
  <si>
    <t>VERACRUZ</t>
  </si>
  <si>
    <t>30</t>
  </si>
  <si>
    <t>TLAXCALA</t>
  </si>
  <si>
    <t>29</t>
  </si>
  <si>
    <t>TAMAULIPAS</t>
  </si>
  <si>
    <t>28</t>
  </si>
  <si>
    <t>TABASCO</t>
  </si>
  <si>
    <t>27</t>
  </si>
  <si>
    <t>SONORA</t>
  </si>
  <si>
    <t>26</t>
  </si>
  <si>
    <t>SINALOA</t>
  </si>
  <si>
    <t>25</t>
  </si>
  <si>
    <t>SAN LUIS POTOSÍ</t>
  </si>
  <si>
    <t>24</t>
  </si>
  <si>
    <t>QUINTANA ROO</t>
  </si>
  <si>
    <t>23</t>
  </si>
  <si>
    <t>QUERÉTARO</t>
  </si>
  <si>
    <t>22</t>
  </si>
  <si>
    <t>PUEBLA</t>
  </si>
  <si>
    <t>21</t>
  </si>
  <si>
    <t>OAXACA</t>
  </si>
  <si>
    <t>20</t>
  </si>
  <si>
    <t>NUEVO LEÓN</t>
  </si>
  <si>
    <t>19</t>
  </si>
  <si>
    <t>NAYARIT</t>
  </si>
  <si>
    <t>18</t>
  </si>
  <si>
    <t>MORELOS</t>
  </si>
  <si>
    <t>17</t>
  </si>
  <si>
    <t>MICHOACÁN</t>
  </si>
  <si>
    <t>16</t>
  </si>
  <si>
    <t>MÉXICO</t>
  </si>
  <si>
    <t>15</t>
  </si>
  <si>
    <t>JALISCO</t>
  </si>
  <si>
    <t>14</t>
  </si>
  <si>
    <t>HIDALGO</t>
  </si>
  <si>
    <t>13</t>
  </si>
  <si>
    <t>GUERRERO</t>
  </si>
  <si>
    <t>12</t>
  </si>
  <si>
    <t>GUANAJUATO</t>
  </si>
  <si>
    <t>11</t>
  </si>
  <si>
    <t>DURANGO</t>
  </si>
  <si>
    <t>10</t>
  </si>
  <si>
    <t>09</t>
  </si>
  <si>
    <t>CHIHUAHUA</t>
  </si>
  <si>
    <t>08</t>
  </si>
  <si>
    <t>CHIAPAS</t>
  </si>
  <si>
    <t>07</t>
  </si>
  <si>
    <t>COLIMA</t>
  </si>
  <si>
    <t>06</t>
  </si>
  <si>
    <t>COAHUILA</t>
  </si>
  <si>
    <t>05</t>
  </si>
  <si>
    <t>CAMPECHE</t>
  </si>
  <si>
    <t>04</t>
  </si>
  <si>
    <t>BAJA CALIFORNIA SUR</t>
  </si>
  <si>
    <t>03</t>
  </si>
  <si>
    <t>BAJA CALIFORNIA</t>
  </si>
  <si>
    <t>02</t>
  </si>
  <si>
    <t>AGUASCALIENTES</t>
  </si>
  <si>
    <t>01</t>
  </si>
  <si>
    <t>ENTIDAD FEDERATIVA</t>
  </si>
  <si>
    <t>oscar.santiago@salud.gob.mx</t>
  </si>
  <si>
    <t>Subdirector de Información en Recursos para la Salud</t>
  </si>
  <si>
    <t>Semestral</t>
  </si>
  <si>
    <t>Sosa</t>
  </si>
  <si>
    <t>Manzano</t>
  </si>
  <si>
    <t>Director de Información de Recursos para la Salud</t>
  </si>
  <si>
    <t>carlos.sosa@salud.gob.mx</t>
  </si>
  <si>
    <t>Anual diciembre</t>
  </si>
  <si>
    <t>NUMERADOR</t>
  </si>
  <si>
    <t>DENOMINADOR</t>
  </si>
  <si>
    <t xml:space="preserve">Primer Semestre </t>
  </si>
  <si>
    <t xml:space="preserve">Segundo Semestre </t>
  </si>
  <si>
    <t xml:space="preserve">Datos preliminares PEF </t>
  </si>
  <si>
    <t>CIUDAD DE MÉXICO</t>
  </si>
  <si>
    <t>EF</t>
  </si>
  <si>
    <t>Períodos</t>
  </si>
  <si>
    <t>META
Porcentaje %</t>
  </si>
  <si>
    <t>Gestión</t>
  </si>
  <si>
    <t>Porcentaje del gasto total del FASSA destinado a la Prestación de Servicios de Salud a la Persona y Generación de Recursos para la Salud</t>
  </si>
  <si>
    <t>Anual</t>
  </si>
  <si>
    <t xml:space="preserve"> I002 Fondo de Aportaciones para los Servicios de Salud (FASSA)</t>
  </si>
  <si>
    <t>Gasto del FASSA que se destina a la "Prestación de servicios de salud a la persona" y a la "Generación de recursos para la salud"</t>
  </si>
  <si>
    <t>La información definitiva se obtiene ocho meses después del cierre del ejercicio fiscal</t>
  </si>
  <si>
    <t>5. Porcentaje del gasto total del FASSA destinado a la Prestación de Servicios
 de Salud a la Persona y Generación de Recursos para la Salud</t>
  </si>
  <si>
    <t>Gasto total de las cuatro subfunciones  que comprende el FASSA. Corresponde al denominador en la fórmula</t>
  </si>
  <si>
    <t>El indicador permite observar el porcentaje del gasto del FASSA que se destina a la prestación de servicios de salud a la persona y a la generación de recursos para la salud. Este indicador es nacional, por lo tanto no existen referencias internacionales.</t>
  </si>
  <si>
    <t>Carlos Lino</t>
  </si>
  <si>
    <t>Economía</t>
  </si>
  <si>
    <r>
      <t xml:space="preserve">Son los gastos destinados a la salud de la persona en los diferentes niveles de atención, con acciones  que fomenten la especialización, investigación e infraestructura en salud. Corresponde al numerador en la fórmula, que equivale a lo </t>
    </r>
    <r>
      <rPr>
        <b/>
        <sz val="11"/>
        <color theme="1"/>
        <rFont val="MonSERRAT"/>
      </rPr>
      <t>ejercido</t>
    </r>
    <r>
      <rPr>
        <sz val="11"/>
        <color theme="1"/>
        <rFont val="MonSERRAT"/>
      </rPr>
      <t xml:space="preserve"> de la SF2 y 3 </t>
    </r>
  </si>
  <si>
    <t>Relativo</t>
  </si>
  <si>
    <t>(Gasto ejercido en las subfunciones de Prestación de Servicios de Salud a la Persona y de Generación de Recursos para la Salud / Gasto total del FASSA) * 100</t>
  </si>
  <si>
    <t>(a/b)*100</t>
  </si>
  <si>
    <r>
      <rPr>
        <b/>
        <sz val="17"/>
        <color rgb="FF842C58"/>
        <rFont val="Montserrat"/>
      </rPr>
      <t>DENOMINADOR</t>
    </r>
    <r>
      <rPr>
        <b/>
        <sz val="13"/>
        <color rgb="FF842C58"/>
        <rFont val="Montserrat"/>
      </rPr>
      <t xml:space="preserve"> 
Gasto total del FASSA</t>
    </r>
  </si>
  <si>
    <t xml:space="preserve">SF2 Prestación de Servicios de Salud a la Persona + SF3 Generación de Recursos para la Salud </t>
  </si>
  <si>
    <t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</si>
  <si>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r>
      <rPr>
        <b/>
        <sz val="11"/>
        <color theme="1"/>
        <rFont val="MonSERRAT"/>
      </rPr>
      <t>Medios de Verificación:</t>
    </r>
    <r>
      <rPr>
        <sz val="11"/>
        <color theme="1"/>
        <rFont val="MonSERRAT"/>
      </rPr>
      <t xml:space="preserve">
</t>
    </r>
    <r>
      <rPr>
        <b/>
        <sz val="11"/>
        <color theme="1"/>
        <rFont val="MonSERRAT"/>
      </rPr>
      <t>Nombre de la Fuente:</t>
    </r>
    <r>
      <rPr>
        <sz val="11"/>
        <color theme="1"/>
        <rFont val="MonSERRAT"/>
      </rPr>
      <t xml:space="preserve">  Sistema de Cuentas en Salud a Nivel Federal y Estatal en Salud, SICUENTAS
</t>
    </r>
    <r>
      <rPr>
        <b/>
        <sz val="11"/>
        <color theme="1"/>
        <rFont val="MonSERRAT"/>
      </rPr>
      <t>Fuente de Información:</t>
    </r>
    <r>
      <rPr>
        <sz val="11"/>
        <color theme="1"/>
        <rFont val="MonSERRAT"/>
      </rPr>
      <t xml:space="preserve"> Dirección General de Información en Salud (DGIS)
</t>
    </r>
    <r>
      <rPr>
        <b/>
        <sz val="11"/>
        <color theme="1"/>
        <rFont val="MonSERRAT"/>
      </rPr>
      <t>Liga:</t>
    </r>
    <r>
      <rPr>
        <sz val="11"/>
        <color theme="4" tint="-0.249977111117893"/>
        <rFont val="MonSERRAT"/>
      </rPr>
      <t xml:space="preserve"> www.dgis.salud.gob.mx;  http://www.dgis.salud.gob.mx/contenidos/sinais/s_sicuentas.html</t>
    </r>
    <r>
      <rPr>
        <sz val="11"/>
        <color theme="1"/>
        <rFont val="MonSERRAT"/>
      </rPr>
      <t xml:space="preserve">
</t>
    </r>
    <r>
      <rPr>
        <b/>
        <sz val="11"/>
        <color theme="1"/>
        <rFont val="MonSERRAT"/>
      </rPr>
      <t>Área Responsable:</t>
    </r>
    <r>
      <rPr>
        <sz val="11"/>
        <color theme="1"/>
        <rFont val="MonSERRAT"/>
      </rPr>
      <t xml:space="preserve"> Dirección General de Información en Salud (DGIS), Dirección de Información en Recursos para la Salud
</t>
    </r>
    <r>
      <rPr>
        <b/>
        <sz val="11"/>
        <color theme="1"/>
        <rFont val="MonSERRAT"/>
      </rPr>
      <t/>
    </r>
  </si>
  <si>
    <t>INFORMACIÓN DE SICUENTAS</t>
  </si>
  <si>
    <t>Tendencia Observada</t>
  </si>
  <si>
    <t>META   Porcentaje %</t>
  </si>
  <si>
    <t>(miles de pesos)</t>
  </si>
  <si>
    <t>Para registro 1er Trim  
MIR 2024</t>
  </si>
  <si>
    <t>2012 - 2024</t>
  </si>
  <si>
    <t>Años 2012 a 2024</t>
  </si>
  <si>
    <t>Para registro 1er Trim  MIR 2024</t>
  </si>
  <si>
    <t xml:space="preserve">1er Semestre </t>
  </si>
  <si>
    <t>1er Semestre Total del FASSA</t>
  </si>
  <si>
    <t>PEF 2022
DGPYP- Autorizado</t>
  </si>
  <si>
    <t>PEF 2023
DGPYP- Autorizado</t>
  </si>
  <si>
    <t>PEF 2024 
DGPYP -
Autorizado</t>
  </si>
  <si>
    <r>
      <rPr>
        <b/>
        <sz val="17"/>
        <color rgb="FF842C58"/>
        <rFont val="Montserrat"/>
      </rPr>
      <t>NUMERADOR</t>
    </r>
    <r>
      <rPr>
        <b/>
        <sz val="13"/>
        <color rgb="FF842C58"/>
        <rFont val="Montserrat"/>
      </rPr>
      <t>: Gasto ejercido en las subfunciones de: Prestación de Servicios de Salud a la Persona y de Generación de Recursos para la salud</t>
    </r>
  </si>
  <si>
    <t xml:space="preserve">SF2 Prestación de Servicios de Salud a la Persona + 
SF3 Generación de Recursos para la Salud </t>
  </si>
  <si>
    <t>2do Sem. Total del FASSA</t>
  </si>
  <si>
    <t>5. Porcentaje del gasto total del FASSA destinado a la 
Prestación de Servicios  de Salud a la Persona y 
Generación de Recursos para la Salud</t>
  </si>
  <si>
    <t>NUMERADOR: 
Gasto ejercido en las subfunciones de: 
Prestación de Servicios de Salud a la Persona y 
Generación de Recursos para la salud</t>
  </si>
  <si>
    <r>
      <t xml:space="preserve">DENOMINADOR 
</t>
    </r>
    <r>
      <rPr>
        <b/>
        <sz val="20"/>
        <color rgb="FF842C58"/>
        <rFont val="Montserrat"/>
      </rPr>
      <t>Gasto total del FASSA</t>
    </r>
  </si>
  <si>
    <t>2do Semestre Acumulado</t>
  </si>
  <si>
    <t>1er Semestre 
Ejercido</t>
  </si>
  <si>
    <t>2do Semestre Acumulado
Ejercido</t>
  </si>
  <si>
    <t>Monto total del FASSA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</si>
</sst>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_-* #,##0.000_-;\-* #,##0.000_-;_-* &quot;-&quot;??_-;_-@_-"/>
    <numFmt numFmtId="166" formatCode="_-* #,##0_-;\-* #,##0_-;_-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MonSERRAT"/>
    </font>
    <font>
      <sz val="11"/>
      <color theme="1"/>
      <name val="MonSERRAT"/>
    </font>
    <font>
      <b/>
      <sz val="11"/>
      <name val="MonSERRAT"/>
    </font>
    <font>
      <u/>
      <sz val="11"/>
      <color theme="10"/>
      <name val="MonSERRAT"/>
    </font>
    <font>
      <b/>
      <sz val="12"/>
      <color rgb="FFE9D2AF"/>
      <name val="MonSERRAT"/>
    </font>
    <font>
      <b/>
      <sz val="11"/>
      <color rgb="FFE9D2AF"/>
      <name val="MonSERRAT"/>
    </font>
    <font>
      <b/>
      <sz val="13"/>
      <color rgb="FF244832"/>
      <name val="MonSERRAT"/>
    </font>
    <font>
      <b/>
      <sz val="10"/>
      <color rgb="FFE9D2AF"/>
      <name val="MonSERRAT"/>
    </font>
    <font>
      <b/>
      <sz val="11"/>
      <color rgb="FF244832"/>
      <name val="MonSERRAT"/>
    </font>
    <font>
      <sz val="12"/>
      <color rgb="FF244832"/>
      <name val="Monserrat"/>
    </font>
    <font>
      <sz val="11"/>
      <color theme="1"/>
      <name val="Montserrat"/>
    </font>
    <font>
      <b/>
      <sz val="12"/>
      <color theme="1"/>
      <name val="Montserrat"/>
    </font>
    <font>
      <sz val="11"/>
      <color rgb="FF244832"/>
      <name val="Montserrat"/>
    </font>
    <font>
      <b/>
      <sz val="11"/>
      <color theme="1"/>
      <name val="Montserrat"/>
    </font>
    <font>
      <sz val="11"/>
      <name val="Monserrat"/>
    </font>
    <font>
      <b/>
      <sz val="20"/>
      <color rgb="FFFF0000"/>
      <name val="Montserrat"/>
    </font>
    <font>
      <b/>
      <sz val="11"/>
      <color rgb="FFF2E3CE"/>
      <name val="MonSERRAT"/>
    </font>
    <font>
      <b/>
      <sz val="12"/>
      <color rgb="FF244832"/>
      <name val="MonSERRAT"/>
    </font>
    <font>
      <sz val="11"/>
      <color indexed="8"/>
      <name val="Calibri"/>
      <family val="2"/>
    </font>
    <font>
      <sz val="11"/>
      <color theme="4" tint="-0.249977111117893"/>
      <name val="MonSERRAT"/>
    </font>
    <font>
      <b/>
      <sz val="17"/>
      <color theme="0"/>
      <name val="Montserrat"/>
    </font>
    <font>
      <b/>
      <sz val="12"/>
      <color theme="0"/>
      <name val="Montserrat"/>
    </font>
    <font>
      <b/>
      <sz val="14"/>
      <color theme="0"/>
      <name val="Montserrat"/>
    </font>
    <font>
      <b/>
      <sz val="11"/>
      <color theme="0"/>
      <name val="Montserrat"/>
    </font>
    <font>
      <b/>
      <sz val="13"/>
      <color theme="0"/>
      <name val="Montserrat"/>
    </font>
    <font>
      <b/>
      <sz val="12"/>
      <color rgb="FF842C58"/>
      <name val="Montserrat"/>
    </font>
    <font>
      <b/>
      <sz val="13"/>
      <color rgb="FF842C58"/>
      <name val="Montserrat"/>
    </font>
    <font>
      <b/>
      <sz val="17"/>
      <color rgb="FF842C58"/>
      <name val="Montserrat"/>
    </font>
    <font>
      <b/>
      <sz val="20"/>
      <color theme="0"/>
      <name val="Montserrat"/>
    </font>
    <font>
      <b/>
      <sz val="16"/>
      <color theme="0"/>
      <name val="Montserrat"/>
    </font>
    <font>
      <b/>
      <sz val="15"/>
      <name val="Monserrat"/>
    </font>
    <font>
      <b/>
      <sz val="14"/>
      <name val="Monserrat"/>
    </font>
    <font>
      <b/>
      <sz val="13"/>
      <name val="Montserrat"/>
    </font>
    <font>
      <b/>
      <sz val="11"/>
      <name val="Montserrat"/>
    </font>
    <font>
      <b/>
      <sz val="18"/>
      <color theme="0"/>
      <name val="Montserrat"/>
    </font>
    <font>
      <b/>
      <sz val="16"/>
      <name val="Montserrat"/>
    </font>
    <font>
      <sz val="11"/>
      <name val="Montserrat"/>
    </font>
    <font>
      <b/>
      <sz val="16"/>
      <color rgb="FF842C58"/>
      <name val="Montserrat"/>
    </font>
    <font>
      <b/>
      <sz val="20"/>
      <color rgb="FF842C58"/>
      <name val="Montserrat"/>
    </font>
  </fonts>
  <fills count="14">
    <fill>
      <patternFill patternType="none"/>
    </fill>
    <fill>
      <patternFill patternType="gray125"/>
    </fill>
    <fill>
      <patternFill patternType="solid">
        <fgColor rgb="FFE9D2AF"/>
        <bgColor indexed="64"/>
      </patternFill>
    </fill>
    <fill>
      <patternFill patternType="solid">
        <fgColor rgb="FF244832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F0E8D8"/>
        <bgColor indexed="64"/>
      </patternFill>
    </fill>
    <fill>
      <patternFill patternType="solid">
        <fgColor rgb="FF842C58"/>
        <bgColor indexed="64"/>
      </patternFill>
    </fill>
    <fill>
      <patternFill patternType="solid">
        <fgColor rgb="FFBA205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</fills>
  <borders count="58">
    <border>
      <left/>
      <right/>
      <top/>
      <bottom/>
      <diagonal/>
    </border>
    <border>
      <left style="thin">
        <color rgb="FF5C5A3E"/>
      </left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rgb="FF5C5A3E"/>
      </left>
      <right style="thin">
        <color rgb="FF5C5A3E"/>
      </right>
      <top/>
      <bottom style="thin">
        <color rgb="FF5C5A3E"/>
      </bottom>
      <diagonal/>
    </border>
    <border>
      <left style="thin">
        <color rgb="FFE9D2AF"/>
      </left>
      <right style="thin">
        <color rgb="FFE9D2AF"/>
      </right>
      <top style="thin">
        <color rgb="FFE9D2AF"/>
      </top>
      <bottom style="thin">
        <color rgb="FFE9D2AF"/>
      </bottom>
      <diagonal/>
    </border>
    <border>
      <left style="thin">
        <color rgb="FF244832"/>
      </left>
      <right style="thin">
        <color rgb="FF244832"/>
      </right>
      <top style="thin">
        <color rgb="FF244832"/>
      </top>
      <bottom style="thin">
        <color rgb="FF244832"/>
      </bottom>
      <diagonal/>
    </border>
    <border>
      <left style="thin">
        <color rgb="FFE9D2AF"/>
      </left>
      <right style="thin">
        <color rgb="FFE9D2AF"/>
      </right>
      <top style="thin">
        <color rgb="FFE9D2AF"/>
      </top>
      <bottom/>
      <diagonal/>
    </border>
    <border>
      <left style="thin">
        <color rgb="FF244832"/>
      </left>
      <right/>
      <top style="thin">
        <color rgb="FF244832"/>
      </top>
      <bottom style="thin">
        <color rgb="FF244832"/>
      </bottom>
      <diagonal/>
    </border>
    <border>
      <left/>
      <right/>
      <top style="thin">
        <color rgb="FF244832"/>
      </top>
      <bottom style="thin">
        <color rgb="FF244832"/>
      </bottom>
      <diagonal/>
    </border>
    <border>
      <left/>
      <right style="thin">
        <color rgb="FF244832"/>
      </right>
      <top style="thin">
        <color rgb="FF244832"/>
      </top>
      <bottom style="thin">
        <color rgb="FF244832"/>
      </bottom>
      <diagonal/>
    </border>
    <border>
      <left style="thin">
        <color rgb="FF244832"/>
      </left>
      <right style="thin">
        <color rgb="FFE9D2AF"/>
      </right>
      <top style="thin">
        <color rgb="FF244832"/>
      </top>
      <bottom style="thin">
        <color rgb="FF244832"/>
      </bottom>
      <diagonal/>
    </border>
    <border>
      <left style="thin">
        <color rgb="FFE9D2AF"/>
      </left>
      <right style="thin">
        <color rgb="FFE9D2AF"/>
      </right>
      <top style="thin">
        <color rgb="FF244832"/>
      </top>
      <bottom style="thin">
        <color rgb="FF244832"/>
      </bottom>
      <diagonal/>
    </border>
    <border>
      <left style="thin">
        <color rgb="FFE9D2AF"/>
      </left>
      <right style="thin">
        <color rgb="FF244832"/>
      </right>
      <top style="thin">
        <color rgb="FF244832"/>
      </top>
      <bottom style="thin">
        <color rgb="FF244832"/>
      </bottom>
      <diagonal/>
    </border>
    <border>
      <left style="thin">
        <color rgb="FF244832"/>
      </left>
      <right style="thin">
        <color rgb="FFE9D2AF"/>
      </right>
      <top style="thin">
        <color rgb="FF244832"/>
      </top>
      <bottom style="thin">
        <color rgb="FFE9D2AF"/>
      </bottom>
      <diagonal/>
    </border>
    <border>
      <left style="thin">
        <color rgb="FFE9D2AF"/>
      </left>
      <right style="thin">
        <color rgb="FFE9D2AF"/>
      </right>
      <top style="thin">
        <color rgb="FF244832"/>
      </top>
      <bottom style="thin">
        <color rgb="FFE9D2AF"/>
      </bottom>
      <diagonal/>
    </border>
    <border>
      <left style="thin">
        <color rgb="FFE9D2AF"/>
      </left>
      <right style="thin">
        <color rgb="FF244832"/>
      </right>
      <top style="thin">
        <color rgb="FF244832"/>
      </top>
      <bottom style="thin">
        <color rgb="FFE9D2AF"/>
      </bottom>
      <diagonal/>
    </border>
    <border>
      <left style="thin">
        <color rgb="FF244832"/>
      </left>
      <right style="thin">
        <color rgb="FFE9D2AF"/>
      </right>
      <top style="thin">
        <color rgb="FFE9D2AF"/>
      </top>
      <bottom style="thin">
        <color rgb="FFE9D2AF"/>
      </bottom>
      <diagonal/>
    </border>
    <border>
      <left style="thin">
        <color rgb="FFE9D2AF"/>
      </left>
      <right style="thin">
        <color rgb="FF244832"/>
      </right>
      <top style="thin">
        <color rgb="FFE9D2AF"/>
      </top>
      <bottom style="thin">
        <color rgb="FFE9D2AF"/>
      </bottom>
      <diagonal/>
    </border>
    <border>
      <left style="thin">
        <color rgb="FF244832"/>
      </left>
      <right style="thin">
        <color rgb="FF244832"/>
      </right>
      <top style="thin">
        <color rgb="FFE9D2AF"/>
      </top>
      <bottom style="thin">
        <color rgb="FF244832"/>
      </bottom>
      <diagonal/>
    </border>
    <border>
      <left style="thin">
        <color theme="0" tint="-0.499984740745262"/>
      </left>
      <right style="thin">
        <color rgb="FFE9D2AF"/>
      </right>
      <top style="thin">
        <color rgb="FFE9D2AF"/>
      </top>
      <bottom/>
      <diagonal/>
    </border>
    <border>
      <left style="thin">
        <color rgb="FFE9D2AF"/>
      </left>
      <right style="thin">
        <color theme="0" tint="-0.499984740745262"/>
      </right>
      <top style="thin">
        <color rgb="FFE9D2AF"/>
      </top>
      <bottom/>
      <diagonal/>
    </border>
    <border>
      <left style="thin">
        <color theme="0" tint="-0.499984740745262"/>
      </left>
      <right style="thin">
        <color rgb="FFE9D2AF"/>
      </right>
      <top/>
      <bottom style="thin">
        <color rgb="FFE9D2AF"/>
      </bottom>
      <diagonal/>
    </border>
    <border>
      <left style="thin">
        <color rgb="FFE9D2AF"/>
      </left>
      <right style="thin">
        <color rgb="FFE9D2AF"/>
      </right>
      <top/>
      <bottom style="thin">
        <color rgb="FFE9D2AF"/>
      </bottom>
      <diagonal/>
    </border>
    <border>
      <left style="thin">
        <color rgb="FFE9D2AF"/>
      </left>
      <right style="thin">
        <color indexed="64"/>
      </right>
      <top/>
      <bottom style="thin">
        <color rgb="FFE9D2AF"/>
      </bottom>
      <diagonal/>
    </border>
    <border>
      <left style="thin">
        <color rgb="FF5C5A3E"/>
      </left>
      <right/>
      <top style="thin">
        <color rgb="FF5C5A3E"/>
      </top>
      <bottom style="thin">
        <color rgb="FF5C5A3E"/>
      </bottom>
      <diagonal/>
    </border>
    <border>
      <left/>
      <right/>
      <top style="thin">
        <color rgb="FF5C5A3E"/>
      </top>
      <bottom style="thin">
        <color rgb="FF5C5A3E"/>
      </bottom>
      <diagonal/>
    </border>
    <border>
      <left/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rgb="FF244832"/>
      </left>
      <right/>
      <top/>
      <bottom/>
      <diagonal/>
    </border>
    <border>
      <left style="thin">
        <color rgb="FF244832"/>
      </left>
      <right style="thin">
        <color rgb="FF244832"/>
      </right>
      <top/>
      <bottom style="thin">
        <color rgb="FF244832"/>
      </bottom>
      <diagonal/>
    </border>
    <border>
      <left style="thin">
        <color rgb="FF842C58"/>
      </left>
      <right style="thin">
        <color rgb="FF842C58"/>
      </right>
      <top style="thin">
        <color rgb="FF842C58"/>
      </top>
      <bottom style="thin">
        <color rgb="FF842C58"/>
      </bottom>
      <diagonal/>
    </border>
    <border>
      <left style="thin">
        <color rgb="FF842C5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42C58"/>
      </left>
      <right style="thin">
        <color theme="0"/>
      </right>
      <top style="thin">
        <color theme="0"/>
      </top>
      <bottom style="thin">
        <color rgb="FF842C5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842C58"/>
      </bottom>
      <diagonal/>
    </border>
    <border>
      <left style="thin">
        <color theme="0"/>
      </left>
      <right style="thin">
        <color rgb="FF842C58"/>
      </right>
      <top style="thin">
        <color theme="0"/>
      </top>
      <bottom style="thin">
        <color rgb="FF842C58"/>
      </bottom>
      <diagonal/>
    </border>
    <border>
      <left style="thin">
        <color rgb="FF842C58"/>
      </left>
      <right style="thin">
        <color rgb="FF842C58"/>
      </right>
      <top style="thin">
        <color theme="0"/>
      </top>
      <bottom style="thin">
        <color theme="0"/>
      </bottom>
      <diagonal/>
    </border>
    <border>
      <left style="thin">
        <color rgb="FF842C58"/>
      </left>
      <right style="thin">
        <color theme="0"/>
      </right>
      <top style="thin">
        <color rgb="FF842C58"/>
      </top>
      <bottom style="thin">
        <color rgb="FF842C58"/>
      </bottom>
      <diagonal/>
    </border>
    <border>
      <left style="thin">
        <color theme="0"/>
      </left>
      <right style="thin">
        <color theme="0"/>
      </right>
      <top style="thin">
        <color rgb="FF842C58"/>
      </top>
      <bottom style="thin">
        <color rgb="FF842C58"/>
      </bottom>
      <diagonal/>
    </border>
    <border>
      <left style="thin">
        <color theme="0"/>
      </left>
      <right/>
      <top style="thin">
        <color rgb="FF842C58"/>
      </top>
      <bottom style="thin">
        <color rgb="FF842C58"/>
      </bottom>
      <diagonal/>
    </border>
    <border>
      <left/>
      <right/>
      <top style="thin">
        <color rgb="FF842C58"/>
      </top>
      <bottom style="thin">
        <color rgb="FF842C58"/>
      </bottom>
      <diagonal/>
    </border>
    <border>
      <left style="thin">
        <color rgb="FF842C58"/>
      </left>
      <right/>
      <top style="thin">
        <color rgb="FF842C58"/>
      </top>
      <bottom style="thin">
        <color rgb="FF842C58"/>
      </bottom>
      <diagonal/>
    </border>
    <border>
      <left/>
      <right style="thin">
        <color theme="0"/>
      </right>
      <top style="thin">
        <color rgb="FF842C58"/>
      </top>
      <bottom style="thin">
        <color rgb="FF842C5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842C5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842C58"/>
      </top>
      <bottom style="thin">
        <color rgb="FF842C58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42C58"/>
      </left>
      <right style="thin">
        <color theme="0"/>
      </right>
      <top/>
      <bottom style="thin">
        <color theme="0"/>
      </bottom>
      <diagonal/>
    </border>
    <border>
      <left style="thin">
        <color rgb="FF842C58"/>
      </left>
      <right/>
      <top/>
      <bottom style="thin">
        <color rgb="FF842C58"/>
      </bottom>
      <diagonal/>
    </border>
    <border>
      <left/>
      <right/>
      <top/>
      <bottom style="thin">
        <color rgb="FF842C58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842C58"/>
      </left>
      <right/>
      <top style="thin">
        <color theme="0"/>
      </top>
      <bottom/>
      <diagonal/>
    </border>
    <border>
      <left style="thin">
        <color rgb="FF842C58"/>
      </left>
      <right/>
      <top/>
      <bottom style="thin">
        <color theme="0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23" fillId="0" borderId="0" applyFill="0" applyProtection="0"/>
    <xf numFmtId="43" fontId="23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10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43" fontId="6" fillId="0" borderId="17" xfId="0" applyNumberFormat="1" applyFont="1" applyBorder="1"/>
    <xf numFmtId="43" fontId="6" fillId="0" borderId="4" xfId="0" applyNumberFormat="1" applyFont="1" applyBorder="1"/>
    <xf numFmtId="43" fontId="10" fillId="3" borderId="10" xfId="0" applyNumberFormat="1" applyFont="1" applyFill="1" applyBorder="1"/>
    <xf numFmtId="43" fontId="10" fillId="3" borderId="11" xfId="0" applyNumberFormat="1" applyFont="1" applyFill="1" applyBorder="1"/>
    <xf numFmtId="0" fontId="9" fillId="3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3" fontId="10" fillId="0" borderId="0" xfId="0" applyNumberFormat="1" applyFont="1" applyFill="1" applyBorder="1"/>
    <xf numFmtId="2" fontId="6" fillId="0" borderId="4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165" fontId="6" fillId="0" borderId="17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15" fontId="6" fillId="0" borderId="1" xfId="0" applyNumberFormat="1" applyFont="1" applyBorder="1" applyAlignment="1">
      <alignment horizontal="center" vertical="top" wrapText="1"/>
    </xf>
    <xf numFmtId="164" fontId="15" fillId="0" borderId="0" xfId="0" applyNumberFormat="1" applyFont="1" applyAlignment="1">
      <alignment horizontal="center"/>
    </xf>
    <xf numFmtId="0" fontId="18" fillId="0" borderId="0" xfId="0" applyFont="1"/>
    <xf numFmtId="0" fontId="15" fillId="0" borderId="0" xfId="0" applyFont="1" applyFill="1" applyAlignment="1">
      <alignment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0" fillId="0" borderId="0" xfId="0" applyNumberFormat="1"/>
    <xf numFmtId="3" fontId="0" fillId="0" borderId="0" xfId="0" applyNumberFormat="1"/>
    <xf numFmtId="0" fontId="6" fillId="0" borderId="0" xfId="0" applyFont="1" applyAlignment="1">
      <alignment horizontal="left" vertical="top" wrapText="1"/>
    </xf>
    <xf numFmtId="2" fontId="15" fillId="0" borderId="27" xfId="0" applyNumberFormat="1" applyFont="1" applyBorder="1" applyAlignment="1">
      <alignment horizontal="center" vertical="center"/>
    </xf>
    <xf numFmtId="3" fontId="28" fillId="4" borderId="32" xfId="1" applyNumberFormat="1" applyFont="1" applyFill="1" applyBorder="1" applyAlignment="1">
      <alignment horizontal="center" vertical="center"/>
    </xf>
    <xf numFmtId="3" fontId="28" fillId="4" borderId="33" xfId="1" applyNumberFormat="1" applyFont="1" applyFill="1" applyBorder="1" applyAlignment="1">
      <alignment horizontal="center" vertical="center"/>
    </xf>
    <xf numFmtId="3" fontId="15" fillId="0" borderId="28" xfId="1" applyNumberFormat="1" applyFont="1" applyBorder="1" applyAlignment="1">
      <alignment horizontal="center" vertical="center"/>
    </xf>
    <xf numFmtId="3" fontId="15" fillId="0" borderId="28" xfId="1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/>
    <xf numFmtId="3" fontId="15" fillId="0" borderId="28" xfId="0" applyNumberFormat="1" applyFont="1" applyFill="1" applyBorder="1" applyProtection="1"/>
    <xf numFmtId="3" fontId="15" fillId="0" borderId="28" xfId="0" applyNumberFormat="1" applyFont="1" applyBorder="1" applyAlignment="1">
      <alignment horizontal="center" vertical="center"/>
    </xf>
    <xf numFmtId="3" fontId="15" fillId="0" borderId="28" xfId="0" applyNumberFormat="1" applyFont="1" applyFill="1" applyBorder="1" applyAlignment="1">
      <alignment horizontal="center" vertical="center"/>
    </xf>
    <xf numFmtId="166" fontId="15" fillId="0" borderId="28" xfId="1" applyNumberFormat="1" applyFont="1" applyBorder="1"/>
    <xf numFmtId="0" fontId="17" fillId="5" borderId="28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left" vertical="center"/>
    </xf>
    <xf numFmtId="0" fontId="17" fillId="5" borderId="28" xfId="0" applyFont="1" applyFill="1" applyBorder="1" applyAlignment="1">
      <alignment horizontal="left" vertical="center" wrapText="1"/>
    </xf>
    <xf numFmtId="3" fontId="26" fillId="4" borderId="32" xfId="0" applyNumberFormat="1" applyFont="1" applyFill="1" applyBorder="1" applyAlignment="1">
      <alignment vertical="center"/>
    </xf>
    <xf numFmtId="0" fontId="30" fillId="5" borderId="3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3" fontId="15" fillId="0" borderId="0" xfId="1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/>
    <xf numFmtId="0" fontId="30" fillId="5" borderId="28" xfId="0" applyFont="1" applyFill="1" applyBorder="1" applyAlignment="1">
      <alignment horizontal="center" vertical="center" wrapText="1"/>
    </xf>
    <xf numFmtId="2" fontId="29" fillId="6" borderId="36" xfId="0" applyNumberFormat="1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 wrapText="1"/>
    </xf>
    <xf numFmtId="0" fontId="30" fillId="5" borderId="34" xfId="0" applyFont="1" applyFill="1" applyBorder="1" applyAlignment="1">
      <alignment horizontal="center" vertical="center" wrapText="1"/>
    </xf>
    <xf numFmtId="0" fontId="30" fillId="5" borderId="28" xfId="0" applyFont="1" applyFill="1" applyBorder="1" applyAlignment="1">
      <alignment horizontal="center" vertical="center" wrapText="1"/>
    </xf>
    <xf numFmtId="0" fontId="30" fillId="5" borderId="34" xfId="0" applyFont="1" applyFill="1" applyBorder="1" applyAlignment="1">
      <alignment horizontal="center" vertical="center" wrapText="1"/>
    </xf>
    <xf numFmtId="0" fontId="30" fillId="5" borderId="28" xfId="0" applyFont="1" applyFill="1" applyBorder="1" applyAlignment="1">
      <alignment horizontal="center" vertical="center" wrapText="1"/>
    </xf>
    <xf numFmtId="0" fontId="30" fillId="5" borderId="34" xfId="0" applyFont="1" applyFill="1" applyBorder="1" applyAlignment="1">
      <alignment horizontal="center" vertical="center" wrapText="1"/>
    </xf>
    <xf numFmtId="166" fontId="15" fillId="0" borderId="28" xfId="1" applyNumberFormat="1" applyFont="1" applyFill="1" applyBorder="1"/>
    <xf numFmtId="0" fontId="30" fillId="5" borderId="34" xfId="0" applyFont="1" applyFill="1" applyBorder="1" applyAlignment="1">
      <alignment horizontal="center" vertical="center" wrapText="1"/>
    </xf>
    <xf numFmtId="0" fontId="30" fillId="5" borderId="28" xfId="0" applyFont="1" applyFill="1" applyBorder="1" applyAlignment="1">
      <alignment horizontal="center" vertical="center" wrapText="1"/>
    </xf>
    <xf numFmtId="0" fontId="30" fillId="5" borderId="34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/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66" fontId="6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6" fontId="6" fillId="0" borderId="23" xfId="1" applyNumberFormat="1" applyFont="1" applyFill="1" applyBorder="1" applyAlignment="1">
      <alignment horizontal="center" vertical="top" wrapText="1"/>
    </xf>
    <xf numFmtId="166" fontId="6" fillId="0" borderId="24" xfId="1" applyNumberFormat="1" applyFont="1" applyFill="1" applyBorder="1" applyAlignment="1">
      <alignment horizontal="center" vertical="top" wrapText="1"/>
    </xf>
    <xf numFmtId="166" fontId="6" fillId="0" borderId="25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21" fillId="7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21" fillId="7" borderId="2" xfId="0" applyFont="1" applyFill="1" applyBorder="1" applyAlignment="1">
      <alignment horizontal="center" vertical="top"/>
    </xf>
    <xf numFmtId="2" fontId="19" fillId="0" borderId="1" xfId="0" applyNumberFormat="1" applyFont="1" applyFill="1" applyBorder="1" applyAlignment="1">
      <alignment horizontal="center" vertical="top" wrapText="1"/>
    </xf>
    <xf numFmtId="3" fontId="19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0" fontId="28" fillId="6" borderId="35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center" vertical="center" wrapText="1"/>
    </xf>
    <xf numFmtId="0" fontId="28" fillId="4" borderId="3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30" fillId="5" borderId="34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30" fillId="5" borderId="28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27" fillId="6" borderId="37" xfId="0" applyFont="1" applyFill="1" applyBorder="1" applyAlignment="1">
      <alignment horizontal="center" vertical="center"/>
    </xf>
    <xf numFmtId="0" fontId="27" fillId="6" borderId="38" xfId="0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/>
    </xf>
    <xf numFmtId="0" fontId="28" fillId="4" borderId="32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27" fillId="4" borderId="43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5" fillId="8" borderId="45" xfId="0" applyFont="1" applyFill="1" applyBorder="1" applyAlignment="1">
      <alignment horizontal="center" vertical="center" wrapText="1"/>
    </xf>
    <xf numFmtId="3" fontId="38" fillId="8" borderId="33" xfId="1" applyNumberFormat="1" applyFont="1" applyFill="1" applyBorder="1" applyAlignment="1">
      <alignment horizontal="center" vertical="center"/>
    </xf>
    <xf numFmtId="0" fontId="37" fillId="10" borderId="41" xfId="0" applyFont="1" applyFill="1" applyBorder="1" applyAlignment="1">
      <alignment horizontal="center" vertical="center"/>
    </xf>
    <xf numFmtId="0" fontId="37" fillId="10" borderId="42" xfId="0" applyFont="1" applyFill="1" applyBorder="1" applyAlignment="1">
      <alignment horizontal="center" vertical="center"/>
    </xf>
    <xf numFmtId="0" fontId="36" fillId="10" borderId="45" xfId="0" applyFont="1" applyFill="1" applyBorder="1" applyAlignment="1">
      <alignment horizontal="center" vertical="center" wrapText="1"/>
    </xf>
    <xf numFmtId="0" fontId="36" fillId="10" borderId="45" xfId="0" applyFont="1" applyFill="1" applyBorder="1" applyAlignment="1">
      <alignment horizontal="center" vertical="center" wrapText="1"/>
    </xf>
    <xf numFmtId="0" fontId="40" fillId="10" borderId="45" xfId="0" applyFont="1" applyFill="1" applyBorder="1" applyAlignment="1">
      <alignment horizontal="center" vertical="center" wrapText="1"/>
    </xf>
    <xf numFmtId="0" fontId="26" fillId="4" borderId="51" xfId="0" applyFont="1" applyFill="1" applyBorder="1" applyAlignment="1">
      <alignment horizontal="center" vertical="center" wrapText="1"/>
    </xf>
    <xf numFmtId="0" fontId="29" fillId="4" borderId="41" xfId="0" applyFont="1" applyFill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0" fontId="29" fillId="4" borderId="47" xfId="0" applyFont="1" applyFill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6" fillId="4" borderId="51" xfId="0" applyFont="1" applyFill="1" applyBorder="1" applyAlignment="1">
      <alignment horizontal="center" vertical="center" wrapText="1"/>
    </xf>
    <xf numFmtId="0" fontId="36" fillId="10" borderId="48" xfId="0" applyFont="1" applyFill="1" applyBorder="1" applyAlignment="1">
      <alignment horizontal="center" vertical="center" wrapText="1"/>
    </xf>
    <xf numFmtId="0" fontId="41" fillId="0" borderId="0" xfId="0" applyFont="1"/>
    <xf numFmtId="0" fontId="32" fillId="5" borderId="52" xfId="0" applyFont="1" applyFill="1" applyBorder="1" applyAlignment="1">
      <alignment horizontal="center" vertical="center" wrapText="1"/>
    </xf>
    <xf numFmtId="0" fontId="32" fillId="5" borderId="53" xfId="0" applyFont="1" applyFill="1" applyBorder="1" applyAlignment="1">
      <alignment horizontal="center" vertical="center" wrapText="1"/>
    </xf>
    <xf numFmtId="4" fontId="28" fillId="4" borderId="32" xfId="1" applyNumberFormat="1" applyFont="1" applyFill="1" applyBorder="1" applyAlignment="1">
      <alignment horizontal="center" vertical="center"/>
    </xf>
    <xf numFmtId="4" fontId="38" fillId="8" borderId="33" xfId="1" applyNumberFormat="1" applyFont="1" applyFill="1" applyBorder="1" applyAlignment="1">
      <alignment horizontal="center" vertical="center"/>
    </xf>
    <xf numFmtId="0" fontId="33" fillId="4" borderId="43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4" fillId="9" borderId="41" xfId="0" applyFont="1" applyFill="1" applyBorder="1" applyAlignment="1">
      <alignment horizontal="center" vertical="center" wrapText="1"/>
    </xf>
    <xf numFmtId="0" fontId="34" fillId="9" borderId="4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42" xfId="0" applyFont="1" applyFill="1" applyBorder="1" applyAlignment="1">
      <alignment horizontal="center" vertical="center"/>
    </xf>
    <xf numFmtId="0" fontId="33" fillId="4" borderId="44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39" fillId="4" borderId="49" xfId="0" applyFont="1" applyFill="1" applyBorder="1" applyAlignment="1">
      <alignment horizontal="center" vertical="center" wrapText="1"/>
    </xf>
    <xf numFmtId="0" fontId="39" fillId="4" borderId="50" xfId="0" applyFont="1" applyFill="1" applyBorder="1" applyAlignment="1">
      <alignment horizontal="center" vertical="center" wrapText="1"/>
    </xf>
    <xf numFmtId="0" fontId="42" fillId="5" borderId="34" xfId="0" applyFont="1" applyFill="1" applyBorder="1" applyAlignment="1">
      <alignment horizontal="center" vertical="center" wrapText="1"/>
    </xf>
    <xf numFmtId="0" fontId="42" fillId="5" borderId="34" xfId="0" applyFont="1" applyFill="1" applyBorder="1" applyAlignment="1">
      <alignment horizontal="center" vertical="center" wrapText="1"/>
    </xf>
    <xf numFmtId="0" fontId="42" fillId="5" borderId="26" xfId="0" applyFont="1" applyFill="1" applyBorder="1" applyAlignment="1">
      <alignment horizontal="center" vertical="center" wrapText="1"/>
    </xf>
    <xf numFmtId="0" fontId="39" fillId="4" borderId="54" xfId="0" applyFont="1" applyFill="1" applyBorder="1" applyAlignment="1">
      <alignment horizontal="center" vertical="center" wrapText="1"/>
    </xf>
    <xf numFmtId="0" fontId="39" fillId="4" borderId="55" xfId="0" applyFont="1" applyFill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42" fillId="5" borderId="28" xfId="0" applyFont="1" applyFill="1" applyBorder="1" applyAlignment="1">
      <alignment horizontal="center" vertical="center" wrapText="1"/>
    </xf>
    <xf numFmtId="15" fontId="35" fillId="11" borderId="48" xfId="0" applyNumberFormat="1" applyFont="1" applyFill="1" applyBorder="1" applyAlignment="1">
      <alignment horizontal="center" vertical="center" wrapText="1"/>
    </xf>
    <xf numFmtId="3" fontId="38" fillId="11" borderId="33" xfId="1" applyNumberFormat="1" applyFont="1" applyFill="1" applyBorder="1" applyAlignment="1">
      <alignment horizontal="center" vertical="center"/>
    </xf>
    <xf numFmtId="0" fontId="40" fillId="12" borderId="45" xfId="0" applyFont="1" applyFill="1" applyBorder="1" applyAlignment="1">
      <alignment horizontal="center" vertical="center" wrapText="1"/>
    </xf>
    <xf numFmtId="0" fontId="34" fillId="13" borderId="41" xfId="0" applyFont="1" applyFill="1" applyBorder="1" applyAlignment="1">
      <alignment horizontal="center" vertical="center" wrapText="1"/>
    </xf>
    <xf numFmtId="0" fontId="34" fillId="13" borderId="42" xfId="0" applyFont="1" applyFill="1" applyBorder="1" applyAlignment="1">
      <alignment horizontal="center" vertical="center" wrapText="1"/>
    </xf>
  </cellXfs>
  <cellStyles count="7">
    <cellStyle name="Hipervínculo" xfId="2" builtinId="8"/>
    <cellStyle name="Millares" xfId="1" builtinId="3"/>
    <cellStyle name="Millares 2" xfId="6"/>
    <cellStyle name="Normal" xfId="0" builtinId="0"/>
    <cellStyle name="Normal 2" xfId="3"/>
    <cellStyle name="Normal 2 3" xfId="4"/>
    <cellStyle name="Normal 3" xfId="5"/>
  </cellStyles>
  <dxfs count="0"/>
  <tableStyles count="0" defaultTableStyle="TableStyleMedium2" defaultPivotStyle="PivotStyleLight16"/>
  <colors>
    <mruColors>
      <color rgb="FFAEAAAA"/>
      <color rgb="FFD0CECE"/>
      <color rgb="FFED7D31"/>
      <color rgb="FFE9D2AF"/>
      <color rgb="FFBA205E"/>
      <color rgb="FFF0E8D8"/>
      <color rgb="FF621132"/>
      <color rgb="FF842C58"/>
      <color rgb="FF244832"/>
      <color rgb="FF60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scar.salinas@salud.gob.mx" TargetMode="External"/><Relationship Id="rId1" Type="http://schemas.openxmlformats.org/officeDocument/2006/relationships/hyperlink" Target="mailto:carlos.sosa@salud.gob.mx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105"/>
  <sheetViews>
    <sheetView tabSelected="1" view="pageLayout" topLeftCell="C19" zoomScale="90" zoomScaleNormal="90" zoomScaleSheetLayoutView="100" zoomScalePageLayoutView="90" workbookViewId="0">
      <selection sqref="A1:L1"/>
    </sheetView>
  </sheetViews>
  <sheetFormatPr baseColWidth="10" defaultColWidth="11.42578125" defaultRowHeight="15"/>
  <cols>
    <col min="1" max="1" width="14.28515625" style="30" customWidth="1"/>
    <col min="2" max="2" width="19.42578125" style="30" customWidth="1"/>
    <col min="3" max="3" width="14.28515625" style="30" customWidth="1"/>
    <col min="4" max="4" width="11.42578125" style="30"/>
    <col min="5" max="5" width="11.28515625" style="30" customWidth="1"/>
    <col min="6" max="6" width="12.5703125" style="30" customWidth="1"/>
    <col min="7" max="7" width="13.7109375" style="30" customWidth="1"/>
    <col min="8" max="8" width="12.28515625" style="30" customWidth="1"/>
    <col min="9" max="10" width="11.42578125" style="30"/>
    <col min="11" max="11" width="13.42578125" style="30" customWidth="1"/>
    <col min="12" max="12" width="12.7109375" style="30" customWidth="1"/>
    <col min="14" max="14" width="15.5703125" customWidth="1"/>
    <col min="15" max="15" width="15.5703125" bestFit="1" customWidth="1"/>
    <col min="17" max="17" width="12.7109375" customWidth="1"/>
    <col min="18" max="18" width="16.5703125" customWidth="1"/>
    <col min="24" max="16384" width="11.42578125" style="30"/>
  </cols>
  <sheetData>
    <row r="1" spans="1:13">
      <c r="A1" s="99" t="s">
        <v>88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3">
      <c r="A2" s="93" t="s">
        <v>87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3">
      <c r="A3" s="91" t="s">
        <v>86</v>
      </c>
      <c r="B3" s="91"/>
      <c r="C3" s="90" t="s">
        <v>85</v>
      </c>
      <c r="D3" s="90"/>
      <c r="E3" s="90"/>
      <c r="F3" s="90"/>
      <c r="G3" s="90"/>
      <c r="H3" s="90"/>
      <c r="I3" s="90"/>
      <c r="J3" s="90"/>
      <c r="K3" s="90"/>
      <c r="L3" s="90"/>
    </row>
    <row r="4" spans="1:13" ht="30" customHeight="1">
      <c r="A4" s="91" t="s">
        <v>84</v>
      </c>
      <c r="B4" s="91"/>
      <c r="C4" s="90" t="s">
        <v>174</v>
      </c>
      <c r="D4" s="90"/>
      <c r="E4" s="90"/>
      <c r="F4" s="90"/>
      <c r="G4" s="90"/>
      <c r="H4" s="90"/>
      <c r="I4" s="90"/>
      <c r="J4" s="90"/>
      <c r="K4" s="90"/>
      <c r="L4" s="90"/>
    </row>
    <row r="5" spans="1:13">
      <c r="A5" s="93" t="s">
        <v>83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3">
      <c r="A6" s="100" t="s">
        <v>82</v>
      </c>
      <c r="B6" s="100"/>
      <c r="C6" s="101">
        <v>5</v>
      </c>
      <c r="D6" s="101"/>
      <c r="E6" s="101"/>
      <c r="F6" s="100" t="s">
        <v>81</v>
      </c>
      <c r="G6" s="100"/>
      <c r="H6" s="100" t="s">
        <v>80</v>
      </c>
      <c r="I6" s="100"/>
      <c r="J6" s="100"/>
      <c r="K6" s="100"/>
      <c r="L6" s="100"/>
    </row>
    <row r="7" spans="1:13" ht="31.5" customHeight="1">
      <c r="A7" s="91" t="s">
        <v>79</v>
      </c>
      <c r="B7" s="91"/>
      <c r="C7" s="90" t="s">
        <v>172</v>
      </c>
      <c r="D7" s="90"/>
      <c r="E7" s="90"/>
      <c r="F7" s="90"/>
      <c r="G7" s="90"/>
      <c r="H7" s="90"/>
      <c r="I7" s="90"/>
      <c r="J7" s="90"/>
      <c r="K7" s="90"/>
      <c r="L7" s="90"/>
      <c r="M7" s="24"/>
    </row>
    <row r="8" spans="1:13" ht="35.25" customHeight="1">
      <c r="A8" s="91" t="s">
        <v>78</v>
      </c>
      <c r="B8" s="91"/>
      <c r="C8" s="90" t="s">
        <v>181</v>
      </c>
      <c r="D8" s="90"/>
      <c r="E8" s="90"/>
      <c r="F8" s="91" t="s">
        <v>77</v>
      </c>
      <c r="G8" s="91"/>
      <c r="H8" s="90" t="s">
        <v>171</v>
      </c>
      <c r="I8" s="90"/>
      <c r="J8" s="90"/>
      <c r="K8" s="90"/>
      <c r="L8" s="90"/>
    </row>
    <row r="9" spans="1:13" ht="73.5" customHeight="1">
      <c r="A9" s="91" t="s">
        <v>76</v>
      </c>
      <c r="B9" s="91"/>
      <c r="C9" s="90" t="s">
        <v>188</v>
      </c>
      <c r="D9" s="90"/>
      <c r="E9" s="90"/>
      <c r="F9" s="90"/>
      <c r="G9" s="90"/>
      <c r="H9" s="90"/>
      <c r="I9" s="90"/>
      <c r="J9" s="90"/>
      <c r="K9" s="90"/>
      <c r="L9" s="90"/>
    </row>
    <row r="10" spans="1:13" ht="35.25" customHeight="1">
      <c r="A10" s="91" t="s">
        <v>75</v>
      </c>
      <c r="B10" s="91"/>
      <c r="C10" s="90" t="s">
        <v>184</v>
      </c>
      <c r="D10" s="90"/>
      <c r="E10" s="90"/>
      <c r="F10" s="90"/>
      <c r="G10" s="90"/>
      <c r="H10" s="90"/>
      <c r="I10" s="90"/>
      <c r="J10" s="90"/>
      <c r="K10" s="90"/>
      <c r="L10" s="90"/>
    </row>
    <row r="11" spans="1:13">
      <c r="A11" s="91" t="s">
        <v>74</v>
      </c>
      <c r="B11" s="91"/>
      <c r="C11" s="90" t="s">
        <v>185</v>
      </c>
      <c r="D11" s="90"/>
      <c r="E11" s="90"/>
      <c r="F11" s="90"/>
      <c r="G11" s="90"/>
      <c r="H11" s="90"/>
      <c r="I11" s="90"/>
      <c r="J11" s="90"/>
      <c r="K11" s="90"/>
      <c r="L11" s="90"/>
    </row>
    <row r="12" spans="1:13" ht="31.5" customHeight="1">
      <c r="A12" s="91" t="s">
        <v>73</v>
      </c>
      <c r="B12" s="91"/>
      <c r="C12" s="90" t="s">
        <v>183</v>
      </c>
      <c r="D12" s="90"/>
      <c r="E12" s="90"/>
      <c r="F12" s="90"/>
      <c r="G12" s="90"/>
      <c r="H12" s="90"/>
      <c r="I12" s="90"/>
      <c r="J12" s="90"/>
      <c r="K12" s="90"/>
      <c r="L12" s="90"/>
    </row>
    <row r="13" spans="1:13">
      <c r="A13" s="91" t="s">
        <v>72</v>
      </c>
      <c r="B13" s="91"/>
      <c r="C13" s="90" t="s">
        <v>71</v>
      </c>
      <c r="D13" s="90"/>
      <c r="E13" s="90"/>
      <c r="F13" s="91" t="s">
        <v>70</v>
      </c>
      <c r="G13" s="91"/>
      <c r="H13" s="92"/>
      <c r="I13" s="92"/>
      <c r="J13" s="92"/>
      <c r="K13" s="92"/>
      <c r="L13" s="92"/>
    </row>
    <row r="14" spans="1:13" ht="32.25" customHeight="1">
      <c r="A14" s="91" t="s">
        <v>69</v>
      </c>
      <c r="B14" s="91"/>
      <c r="C14" s="90" t="s">
        <v>156</v>
      </c>
      <c r="D14" s="90"/>
      <c r="E14" s="90"/>
      <c r="F14" s="90"/>
      <c r="G14" s="90"/>
      <c r="H14" s="90"/>
      <c r="I14" s="90"/>
      <c r="J14" s="90"/>
      <c r="K14" s="90"/>
      <c r="L14" s="90"/>
    </row>
    <row r="15" spans="1:13">
      <c r="A15" s="93" t="s">
        <v>68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6" spans="1:13" ht="30">
      <c r="A16" s="31" t="s">
        <v>67</v>
      </c>
      <c r="B16" s="31" t="s">
        <v>66</v>
      </c>
      <c r="C16" s="31" t="s">
        <v>65</v>
      </c>
      <c r="D16" s="94" t="s">
        <v>64</v>
      </c>
      <c r="E16" s="94"/>
      <c r="F16" s="94" t="s">
        <v>63</v>
      </c>
      <c r="G16" s="94"/>
      <c r="H16" s="94" t="s">
        <v>62</v>
      </c>
      <c r="I16" s="94"/>
      <c r="J16" s="31" t="s">
        <v>61</v>
      </c>
      <c r="K16" s="31" t="s">
        <v>60</v>
      </c>
      <c r="L16" s="31" t="s">
        <v>59</v>
      </c>
    </row>
    <row r="17" spans="1:12" ht="60" customHeight="1">
      <c r="A17" s="42" t="s">
        <v>180</v>
      </c>
      <c r="B17" s="42" t="s">
        <v>157</v>
      </c>
      <c r="C17" s="42" t="s">
        <v>158</v>
      </c>
      <c r="D17" s="92" t="s">
        <v>55</v>
      </c>
      <c r="E17" s="92"/>
      <c r="F17" s="92" t="s">
        <v>159</v>
      </c>
      <c r="G17" s="92"/>
      <c r="H17" s="102" t="s">
        <v>160</v>
      </c>
      <c r="I17" s="92"/>
      <c r="J17" s="43" t="s">
        <v>54</v>
      </c>
      <c r="K17" s="43">
        <v>63922300</v>
      </c>
      <c r="L17" s="44">
        <v>52593</v>
      </c>
    </row>
    <row r="18" spans="1:12" ht="50.25" customHeight="1">
      <c r="A18" s="42" t="s">
        <v>58</v>
      </c>
      <c r="B18" s="42" t="s">
        <v>57</v>
      </c>
      <c r="C18" s="42" t="s">
        <v>56</v>
      </c>
      <c r="D18" s="92" t="s">
        <v>55</v>
      </c>
      <c r="E18" s="92"/>
      <c r="F18" s="92" t="s">
        <v>155</v>
      </c>
      <c r="G18" s="92"/>
      <c r="H18" s="102" t="s">
        <v>154</v>
      </c>
      <c r="I18" s="92"/>
      <c r="J18" s="43" t="s">
        <v>54</v>
      </c>
      <c r="K18" s="43">
        <v>63922300</v>
      </c>
      <c r="L18" s="44">
        <v>52564</v>
      </c>
    </row>
    <row r="19" spans="1:12">
      <c r="A19" s="93" t="s">
        <v>53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24" customHeight="1">
      <c r="A20" s="87" t="s">
        <v>52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>
      <c r="A21" s="99" t="s">
        <v>51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1:12">
      <c r="A22" s="100" t="s">
        <v>50</v>
      </c>
      <c r="B22" s="100"/>
      <c r="C22" s="103" t="s">
        <v>49</v>
      </c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12">
      <c r="A23" s="93" t="s">
        <v>48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>
      <c r="A24" s="94" t="s">
        <v>38</v>
      </c>
      <c r="B24" s="94"/>
      <c r="C24" s="94"/>
      <c r="D24" s="94"/>
      <c r="E24" s="94" t="s">
        <v>32</v>
      </c>
      <c r="F24" s="94"/>
      <c r="G24" s="94"/>
      <c r="H24" s="94"/>
      <c r="I24" s="94" t="s">
        <v>47</v>
      </c>
      <c r="J24" s="94"/>
      <c r="K24" s="94"/>
      <c r="L24" s="94"/>
    </row>
    <row r="25" spans="1:12">
      <c r="A25" s="87">
        <v>2012</v>
      </c>
      <c r="B25" s="87"/>
      <c r="C25" s="87"/>
      <c r="D25" s="87"/>
      <c r="E25" s="87" t="s">
        <v>195</v>
      </c>
      <c r="F25" s="87"/>
      <c r="G25" s="87"/>
      <c r="H25" s="87"/>
      <c r="I25" s="87" t="s">
        <v>46</v>
      </c>
      <c r="J25" s="87"/>
      <c r="K25" s="87"/>
      <c r="L25" s="87"/>
    </row>
    <row r="26" spans="1:12">
      <c r="A26" s="94" t="s">
        <v>45</v>
      </c>
      <c r="B26" s="94"/>
      <c r="C26" s="94"/>
      <c r="D26" s="94"/>
      <c r="E26" s="94" t="s">
        <v>30</v>
      </c>
      <c r="F26" s="94"/>
      <c r="G26" s="94"/>
      <c r="H26" s="94"/>
      <c r="I26" s="94" t="s">
        <v>29</v>
      </c>
      <c r="J26" s="94"/>
      <c r="K26" s="94"/>
      <c r="L26" s="94"/>
    </row>
    <row r="27" spans="1:12">
      <c r="A27" s="104">
        <f>E27/I27*100</f>
        <v>70.392867980652952</v>
      </c>
      <c r="B27" s="104"/>
      <c r="C27" s="104"/>
      <c r="D27" s="104"/>
      <c r="E27" s="105">
        <v>46665173</v>
      </c>
      <c r="F27" s="105"/>
      <c r="G27" s="105"/>
      <c r="H27" s="105"/>
      <c r="I27" s="105">
        <v>66292473</v>
      </c>
      <c r="J27" s="105"/>
      <c r="K27" s="105"/>
      <c r="L27" s="105"/>
    </row>
    <row r="28" spans="1:12">
      <c r="A28" s="93" t="s">
        <v>44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12">
      <c r="A29" s="94" t="s">
        <v>43</v>
      </c>
      <c r="B29" s="94"/>
      <c r="C29" s="94"/>
      <c r="D29" s="94"/>
      <c r="E29" s="94" t="s">
        <v>42</v>
      </c>
      <c r="F29" s="94"/>
      <c r="G29" s="94"/>
      <c r="H29" s="94"/>
      <c r="I29" s="94" t="s">
        <v>41</v>
      </c>
      <c r="J29" s="94"/>
      <c r="K29" s="94"/>
      <c r="L29" s="94"/>
    </row>
    <row r="30" spans="1:12">
      <c r="A30" s="87" t="s">
        <v>40</v>
      </c>
      <c r="B30" s="87"/>
      <c r="C30" s="87"/>
      <c r="D30" s="87"/>
      <c r="E30" s="87">
        <v>60</v>
      </c>
      <c r="F30" s="87"/>
      <c r="G30" s="87"/>
      <c r="H30" s="87"/>
      <c r="I30" s="87">
        <v>50</v>
      </c>
      <c r="J30" s="87"/>
      <c r="K30" s="87"/>
      <c r="L30" s="87"/>
    </row>
    <row r="31" spans="1:12" ht="15.75">
      <c r="A31" s="106" t="s">
        <v>39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33" customHeight="1">
      <c r="A32" s="94" t="s">
        <v>38</v>
      </c>
      <c r="B32" s="94"/>
      <c r="C32" s="94" t="s">
        <v>31</v>
      </c>
      <c r="D32" s="94"/>
      <c r="E32" s="94" t="s">
        <v>30</v>
      </c>
      <c r="F32" s="94"/>
      <c r="G32" s="94"/>
      <c r="H32" s="94" t="s">
        <v>29</v>
      </c>
      <c r="I32" s="94"/>
      <c r="J32" s="94"/>
      <c r="K32" s="94" t="s">
        <v>37</v>
      </c>
      <c r="L32" s="94"/>
    </row>
    <row r="33" spans="1:18">
      <c r="A33" s="87">
        <v>2012</v>
      </c>
      <c r="B33" s="87"/>
      <c r="C33" s="88">
        <f t="shared" ref="C33:C34" si="0">E33/H33*100</f>
        <v>70.392867980652952</v>
      </c>
      <c r="D33" s="88"/>
      <c r="E33" s="89">
        <v>46665173</v>
      </c>
      <c r="F33" s="89"/>
      <c r="G33" s="89"/>
      <c r="H33" s="89">
        <v>66292473</v>
      </c>
      <c r="I33" s="89"/>
      <c r="J33" s="89"/>
      <c r="K33" s="87" t="s">
        <v>173</v>
      </c>
      <c r="L33" s="87"/>
      <c r="N33" s="46"/>
      <c r="Q33" s="45"/>
      <c r="R33" s="45"/>
    </row>
    <row r="34" spans="1:18">
      <c r="A34" s="87">
        <v>2013</v>
      </c>
      <c r="B34" s="87"/>
      <c r="C34" s="88">
        <f t="shared" si="0"/>
        <v>69.522436136915985</v>
      </c>
      <c r="D34" s="88"/>
      <c r="E34" s="89">
        <v>47695738</v>
      </c>
      <c r="F34" s="89"/>
      <c r="G34" s="89"/>
      <c r="H34" s="89">
        <v>68604814</v>
      </c>
      <c r="I34" s="89"/>
      <c r="J34" s="89"/>
      <c r="K34" s="87" t="s">
        <v>173</v>
      </c>
      <c r="L34" s="87"/>
      <c r="Q34" s="45"/>
      <c r="R34" s="45"/>
    </row>
    <row r="35" spans="1:18">
      <c r="A35" s="87">
        <v>2014</v>
      </c>
      <c r="B35" s="87"/>
      <c r="C35" s="88">
        <f>E35/H35*100</f>
        <v>68.961448508433961</v>
      </c>
      <c r="D35" s="88"/>
      <c r="E35" s="89">
        <v>51285119</v>
      </c>
      <c r="F35" s="89"/>
      <c r="G35" s="89"/>
      <c r="H35" s="89">
        <v>74367810</v>
      </c>
      <c r="I35" s="89"/>
      <c r="J35" s="89"/>
      <c r="K35" s="87" t="s">
        <v>173</v>
      </c>
      <c r="L35" s="87"/>
      <c r="Q35" s="45"/>
      <c r="R35" s="45"/>
    </row>
    <row r="36" spans="1:18">
      <c r="A36" s="87">
        <v>2015</v>
      </c>
      <c r="B36" s="87"/>
      <c r="C36" s="88">
        <f t="shared" ref="C36:C39" si="1">E36/H36*100</f>
        <v>68.360195181903649</v>
      </c>
      <c r="D36" s="88"/>
      <c r="E36" s="89">
        <v>55714942</v>
      </c>
      <c r="F36" s="89"/>
      <c r="G36" s="89"/>
      <c r="H36" s="89">
        <v>81502023</v>
      </c>
      <c r="I36" s="89"/>
      <c r="J36" s="89"/>
      <c r="K36" s="87" t="s">
        <v>173</v>
      </c>
      <c r="L36" s="87"/>
      <c r="Q36" s="45"/>
      <c r="R36" s="45"/>
    </row>
    <row r="37" spans="1:18">
      <c r="A37" s="98">
        <v>2016</v>
      </c>
      <c r="B37" s="98"/>
      <c r="C37" s="88">
        <f t="shared" si="1"/>
        <v>74.944163683838866</v>
      </c>
      <c r="D37" s="88"/>
      <c r="E37" s="89">
        <v>64331206</v>
      </c>
      <c r="F37" s="89"/>
      <c r="G37" s="89"/>
      <c r="H37" s="89">
        <v>85838847</v>
      </c>
      <c r="I37" s="89"/>
      <c r="J37" s="89"/>
      <c r="K37" s="98" t="s">
        <v>173</v>
      </c>
      <c r="L37" s="98"/>
      <c r="Q37" s="45"/>
      <c r="R37" s="45"/>
    </row>
    <row r="38" spans="1:18">
      <c r="A38" s="98">
        <v>2017</v>
      </c>
      <c r="B38" s="98"/>
      <c r="C38" s="88">
        <f t="shared" si="1"/>
        <v>74.784211952736882</v>
      </c>
      <c r="D38" s="88"/>
      <c r="E38" s="89">
        <v>67985144</v>
      </c>
      <c r="F38" s="89"/>
      <c r="G38" s="89"/>
      <c r="H38" s="89">
        <v>90908418</v>
      </c>
      <c r="I38" s="89"/>
      <c r="J38" s="89"/>
      <c r="K38" s="98" t="s">
        <v>173</v>
      </c>
      <c r="L38" s="98"/>
      <c r="Q38" s="45"/>
      <c r="R38" s="45"/>
    </row>
    <row r="39" spans="1:18">
      <c r="A39" s="87">
        <v>2018</v>
      </c>
      <c r="B39" s="87"/>
      <c r="C39" s="88">
        <f t="shared" si="1"/>
        <v>73.799970623486331</v>
      </c>
      <c r="D39" s="88"/>
      <c r="E39" s="89">
        <v>70326806</v>
      </c>
      <c r="F39" s="89"/>
      <c r="G39" s="89"/>
      <c r="H39" s="89">
        <v>95293813</v>
      </c>
      <c r="I39" s="89"/>
      <c r="J39" s="89"/>
      <c r="K39" s="87" t="s">
        <v>173</v>
      </c>
      <c r="L39" s="87"/>
      <c r="Q39" s="45"/>
      <c r="R39" s="45"/>
    </row>
    <row r="40" spans="1:18">
      <c r="A40" s="98">
        <v>2019</v>
      </c>
      <c r="B40" s="98"/>
      <c r="C40" s="108">
        <f t="shared" ref="C40:C41" si="2">E40/H40*100</f>
        <v>73.159385007105541</v>
      </c>
      <c r="D40" s="108"/>
      <c r="E40" s="109">
        <v>72480542</v>
      </c>
      <c r="F40" s="109"/>
      <c r="G40" s="109"/>
      <c r="H40" s="109">
        <v>99072104</v>
      </c>
      <c r="I40" s="109"/>
      <c r="J40" s="109"/>
      <c r="K40" s="98" t="s">
        <v>173</v>
      </c>
      <c r="L40" s="98"/>
      <c r="Q40" s="45"/>
      <c r="R40" s="45"/>
    </row>
    <row r="41" spans="1:18">
      <c r="A41" s="98">
        <v>2020</v>
      </c>
      <c r="B41" s="98"/>
      <c r="C41" s="108">
        <f t="shared" si="2"/>
        <v>73.463952267824666</v>
      </c>
      <c r="D41" s="108"/>
      <c r="E41" s="95">
        <v>76523756</v>
      </c>
      <c r="F41" s="96"/>
      <c r="G41" s="97"/>
      <c r="H41" s="95">
        <v>104165041</v>
      </c>
      <c r="I41" s="96"/>
      <c r="J41" s="97"/>
      <c r="K41" s="98" t="s">
        <v>173</v>
      </c>
      <c r="L41" s="98"/>
      <c r="Q41" s="45"/>
      <c r="R41" s="45"/>
    </row>
    <row r="42" spans="1:18">
      <c r="A42" s="98">
        <v>2021</v>
      </c>
      <c r="B42" s="98"/>
      <c r="C42" s="108">
        <f t="shared" ref="C42" si="3">E42/H42*100</f>
        <v>68.873856795207175</v>
      </c>
      <c r="D42" s="108"/>
      <c r="E42" s="95">
        <v>75342329.428000003</v>
      </c>
      <c r="F42" s="96"/>
      <c r="G42" s="97"/>
      <c r="H42" s="95">
        <v>109391767.69499999</v>
      </c>
      <c r="I42" s="96"/>
      <c r="J42" s="97"/>
      <c r="K42" s="98" t="s">
        <v>173</v>
      </c>
      <c r="L42" s="98"/>
      <c r="Q42" s="45"/>
      <c r="R42" s="45"/>
    </row>
    <row r="43" spans="1:18">
      <c r="A43" s="98">
        <v>2022</v>
      </c>
      <c r="B43" s="98"/>
      <c r="C43" s="108">
        <f t="shared" ref="C43" si="4">E43/H43*100</f>
        <v>69.629593323072086</v>
      </c>
      <c r="D43" s="108"/>
      <c r="E43" s="95">
        <v>82466439</v>
      </c>
      <c r="F43" s="96"/>
      <c r="G43" s="97"/>
      <c r="H43" s="95">
        <v>118435905</v>
      </c>
      <c r="I43" s="96"/>
      <c r="J43" s="97"/>
      <c r="K43" s="98" t="s">
        <v>173</v>
      </c>
      <c r="L43" s="98"/>
      <c r="Q43" s="45"/>
      <c r="R43" s="45"/>
    </row>
    <row r="44" spans="1:18">
      <c r="A44" s="98">
        <v>2023</v>
      </c>
      <c r="B44" s="98"/>
      <c r="C44" s="108">
        <f t="shared" ref="C44" si="5">E44/H44*100</f>
        <v>69.685649856642783</v>
      </c>
      <c r="D44" s="108"/>
      <c r="E44" s="95">
        <v>87412822.685000017</v>
      </c>
      <c r="F44" s="96"/>
      <c r="G44" s="97"/>
      <c r="H44" s="95">
        <v>125438770.91599999</v>
      </c>
      <c r="I44" s="96"/>
      <c r="J44" s="97"/>
      <c r="K44" s="98" t="s">
        <v>173</v>
      </c>
      <c r="L44" s="98"/>
      <c r="Q44" s="45"/>
      <c r="R44" s="45"/>
    </row>
    <row r="45" spans="1:18">
      <c r="A45" s="98">
        <v>2024</v>
      </c>
      <c r="B45" s="98"/>
      <c r="C45" s="108">
        <f t="shared" ref="C45" si="6">E45/H45*100</f>
        <v>70.265544235846903</v>
      </c>
      <c r="D45" s="108"/>
      <c r="E45" s="95">
        <f>'5. Gasto-Datos-Anuales'!O6</f>
        <v>95177378.696999982</v>
      </c>
      <c r="F45" s="96"/>
      <c r="G45" s="97"/>
      <c r="H45" s="95">
        <f>'5. Gasto-Datos-Anuales'!O44</f>
        <v>135453841.185</v>
      </c>
      <c r="I45" s="96"/>
      <c r="J45" s="97"/>
      <c r="K45" s="98" t="s">
        <v>173</v>
      </c>
      <c r="L45" s="98"/>
      <c r="Q45" s="45"/>
      <c r="R45" s="45"/>
    </row>
    <row r="46" spans="1:18">
      <c r="A46" s="93" t="s">
        <v>36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8" ht="33" customHeight="1">
      <c r="A47" s="32" t="s">
        <v>32</v>
      </c>
      <c r="B47" s="107" t="s">
        <v>31</v>
      </c>
      <c r="C47" s="107"/>
      <c r="D47" s="107" t="s">
        <v>30</v>
      </c>
      <c r="E47" s="107"/>
      <c r="F47" s="107" t="s">
        <v>29</v>
      </c>
      <c r="G47" s="107"/>
      <c r="H47" s="107" t="s">
        <v>35</v>
      </c>
      <c r="I47" s="107"/>
      <c r="J47" s="107" t="s">
        <v>34</v>
      </c>
      <c r="K47" s="107"/>
      <c r="L47" s="107"/>
    </row>
    <row r="48" spans="1:18">
      <c r="A48" s="33">
        <f>+A45</f>
        <v>2024</v>
      </c>
      <c r="B48" s="117">
        <f>D48/F48*100</f>
        <v>70.265544235846903</v>
      </c>
      <c r="C48" s="117"/>
      <c r="D48" s="118">
        <f>+E45</f>
        <v>95177378.696999982</v>
      </c>
      <c r="E48" s="118"/>
      <c r="F48" s="118">
        <f>+H45</f>
        <v>135453841.185</v>
      </c>
      <c r="G48" s="118"/>
      <c r="H48" s="119" t="s">
        <v>161</v>
      </c>
      <c r="I48" s="119"/>
      <c r="J48" s="120">
        <v>45876</v>
      </c>
      <c r="K48" s="119"/>
      <c r="L48" s="119"/>
    </row>
    <row r="49" spans="1:23">
      <c r="A49" s="110" t="s">
        <v>33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23">
      <c r="A50" s="114" t="s">
        <v>32</v>
      </c>
      <c r="B50" s="114"/>
      <c r="C50" s="114"/>
      <c r="D50" s="114" t="s">
        <v>31</v>
      </c>
      <c r="E50" s="114"/>
      <c r="F50" s="114"/>
      <c r="G50" s="114" t="s">
        <v>30</v>
      </c>
      <c r="H50" s="114"/>
      <c r="I50" s="114"/>
      <c r="J50" s="114" t="s">
        <v>29</v>
      </c>
      <c r="K50" s="114"/>
      <c r="L50" s="114"/>
    </row>
    <row r="51" spans="1:23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</row>
    <row r="52" spans="1:23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</row>
    <row r="53" spans="1:23">
      <c r="A53" s="116" t="s">
        <v>28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</row>
    <row r="54" spans="1:23" ht="46.5" customHeight="1">
      <c r="A54" s="31" t="s">
        <v>27</v>
      </c>
      <c r="B54" s="31" t="s">
        <v>26</v>
      </c>
      <c r="C54" s="94" t="s">
        <v>25</v>
      </c>
      <c r="D54" s="94"/>
      <c r="E54" s="94"/>
      <c r="F54" s="31" t="s">
        <v>24</v>
      </c>
      <c r="G54" s="31" t="s">
        <v>0</v>
      </c>
      <c r="H54" s="31" t="s">
        <v>23</v>
      </c>
      <c r="I54" s="94" t="s">
        <v>22</v>
      </c>
      <c r="J54" s="94"/>
      <c r="K54" s="31" t="s">
        <v>21</v>
      </c>
      <c r="L54" s="31" t="s">
        <v>20</v>
      </c>
    </row>
    <row r="55" spans="1:23" s="1" customFormat="1" ht="243" customHeight="1">
      <c r="A55" s="2" t="s">
        <v>175</v>
      </c>
      <c r="B55" s="47" t="s">
        <v>182</v>
      </c>
      <c r="C55" s="103" t="s">
        <v>189</v>
      </c>
      <c r="D55" s="103"/>
      <c r="E55" s="103"/>
      <c r="F55" s="3" t="s">
        <v>18</v>
      </c>
      <c r="G55" s="2" t="s">
        <v>17</v>
      </c>
      <c r="H55" s="3" t="s">
        <v>156</v>
      </c>
      <c r="I55" s="103" t="s">
        <v>16</v>
      </c>
      <c r="J55" s="103"/>
      <c r="K55" s="36">
        <v>45876</v>
      </c>
      <c r="L55" s="29" t="s">
        <v>176</v>
      </c>
      <c r="M55"/>
      <c r="N55"/>
      <c r="O55"/>
      <c r="P55"/>
      <c r="Q55"/>
      <c r="R55"/>
      <c r="S55"/>
      <c r="T55"/>
      <c r="U55"/>
      <c r="V55"/>
      <c r="W55"/>
    </row>
    <row r="56" spans="1:23" s="1" customFormat="1" ht="243.75" customHeight="1">
      <c r="A56" s="28" t="s">
        <v>19</v>
      </c>
      <c r="B56" s="2" t="s">
        <v>178</v>
      </c>
      <c r="C56" s="103" t="s">
        <v>189</v>
      </c>
      <c r="D56" s="103"/>
      <c r="E56" s="103"/>
      <c r="F56" s="3" t="s">
        <v>18</v>
      </c>
      <c r="G56" s="2" t="s">
        <v>17</v>
      </c>
      <c r="H56" s="3" t="s">
        <v>156</v>
      </c>
      <c r="I56" s="103" t="s">
        <v>16</v>
      </c>
      <c r="J56" s="103"/>
      <c r="K56" s="36">
        <v>45876</v>
      </c>
      <c r="L56" s="29" t="s">
        <v>176</v>
      </c>
      <c r="M56"/>
      <c r="N56"/>
      <c r="O56"/>
      <c r="P56"/>
      <c r="Q56"/>
      <c r="R56"/>
      <c r="S56"/>
      <c r="T56"/>
      <c r="U56"/>
      <c r="V56"/>
      <c r="W56"/>
    </row>
    <row r="57" spans="1:23">
      <c r="A57" s="34"/>
      <c r="B57" s="34"/>
      <c r="C57" s="112"/>
      <c r="D57" s="112"/>
      <c r="E57" s="112"/>
      <c r="F57" s="34"/>
      <c r="G57" s="34"/>
      <c r="H57" s="34"/>
      <c r="I57" s="112"/>
      <c r="J57" s="112"/>
      <c r="K57" s="34"/>
      <c r="L57" s="34"/>
    </row>
    <row r="58" spans="1:23">
      <c r="A58" s="113" t="s">
        <v>15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</row>
    <row r="59" spans="1:23">
      <c r="A59" s="110" t="s">
        <v>14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</row>
    <row r="60" spans="1:23">
      <c r="A60" s="111" t="s">
        <v>13</v>
      </c>
      <c r="B60" s="111"/>
      <c r="C60" s="111"/>
      <c r="D60" s="112" t="s">
        <v>196</v>
      </c>
      <c r="E60" s="112"/>
      <c r="F60" s="112"/>
      <c r="G60" s="112"/>
      <c r="H60" s="112"/>
      <c r="I60" s="112"/>
      <c r="J60" s="112"/>
      <c r="K60" s="112"/>
      <c r="L60" s="112"/>
    </row>
    <row r="61" spans="1:23">
      <c r="A61" s="110" t="s">
        <v>12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</row>
    <row r="62" spans="1:23">
      <c r="A62" s="111" t="s">
        <v>11</v>
      </c>
      <c r="B62" s="111"/>
      <c r="C62" s="111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1:23" ht="48" customHeight="1">
      <c r="A63" s="111" t="s">
        <v>10</v>
      </c>
      <c r="B63" s="111"/>
      <c r="C63" s="111"/>
      <c r="D63" s="103" t="s">
        <v>179</v>
      </c>
      <c r="E63" s="103"/>
      <c r="F63" s="103"/>
      <c r="G63" s="103"/>
      <c r="H63" s="103"/>
      <c r="I63" s="103"/>
      <c r="J63" s="103"/>
      <c r="K63" s="103"/>
      <c r="L63" s="103"/>
    </row>
    <row r="64" spans="1:23">
      <c r="A64" s="110" t="s">
        <v>9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>
      <c r="A65" s="114" t="s">
        <v>8</v>
      </c>
      <c r="B65" s="114"/>
      <c r="C65" s="114"/>
      <c r="D65" s="114"/>
      <c r="E65" s="114" t="s">
        <v>7</v>
      </c>
      <c r="F65" s="114"/>
      <c r="G65" s="114"/>
      <c r="H65" s="114"/>
      <c r="I65" s="114" t="s">
        <v>6</v>
      </c>
      <c r="J65" s="114"/>
      <c r="K65" s="114"/>
      <c r="L65" s="114"/>
    </row>
    <row r="66" spans="1:1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1:1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1:12">
      <c r="A68" s="113" t="s">
        <v>5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 ht="32.25" customHeight="1">
      <c r="A69" s="114" t="s">
        <v>4</v>
      </c>
      <c r="B69" s="114"/>
      <c r="C69" s="114" t="s">
        <v>3</v>
      </c>
      <c r="D69" s="114"/>
      <c r="E69" s="114"/>
      <c r="F69" s="114" t="s">
        <v>2</v>
      </c>
      <c r="G69" s="114"/>
      <c r="H69" s="114"/>
      <c r="I69" s="114" t="s">
        <v>1</v>
      </c>
      <c r="J69" s="114"/>
      <c r="K69" s="115" t="s">
        <v>0</v>
      </c>
      <c r="L69" s="115"/>
    </row>
    <row r="70" spans="1:1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1:1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1:1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</sheetData>
  <mergeCells count="210">
    <mergeCell ref="A43:B43"/>
    <mergeCell ref="C43:D43"/>
    <mergeCell ref="E43:G43"/>
    <mergeCell ref="H43:J43"/>
    <mergeCell ref="K43:L43"/>
    <mergeCell ref="A51:C51"/>
    <mergeCell ref="D51:F51"/>
    <mergeCell ref="G51:I51"/>
    <mergeCell ref="J51:L51"/>
    <mergeCell ref="J50:L50"/>
    <mergeCell ref="A44:B44"/>
    <mergeCell ref="C44:D44"/>
    <mergeCell ref="E44:G44"/>
    <mergeCell ref="H44:J44"/>
    <mergeCell ref="K44:L44"/>
    <mergeCell ref="A45:B45"/>
    <mergeCell ref="C45:D45"/>
    <mergeCell ref="E45:G45"/>
    <mergeCell ref="H45:J45"/>
    <mergeCell ref="K45:L45"/>
    <mergeCell ref="A52:C52"/>
    <mergeCell ref="D52:F52"/>
    <mergeCell ref="G52:I52"/>
    <mergeCell ref="J52:L52"/>
    <mergeCell ref="A53:L53"/>
    <mergeCell ref="A37:B37"/>
    <mergeCell ref="C37:D37"/>
    <mergeCell ref="E37:G37"/>
    <mergeCell ref="H37:J37"/>
    <mergeCell ref="K37:L37"/>
    <mergeCell ref="A38:B38"/>
    <mergeCell ref="C38:D38"/>
    <mergeCell ref="E38:G38"/>
    <mergeCell ref="H38:J38"/>
    <mergeCell ref="K38:L38"/>
    <mergeCell ref="B48:C48"/>
    <mergeCell ref="D48:E48"/>
    <mergeCell ref="F48:G48"/>
    <mergeCell ref="H48:I48"/>
    <mergeCell ref="J48:L48"/>
    <mergeCell ref="A49:L49"/>
    <mergeCell ref="A50:C50"/>
    <mergeCell ref="D50:F50"/>
    <mergeCell ref="G50:I50"/>
    <mergeCell ref="A72:B72"/>
    <mergeCell ref="C72:E72"/>
    <mergeCell ref="F72:H72"/>
    <mergeCell ref="I72:J72"/>
    <mergeCell ref="K72:L72"/>
    <mergeCell ref="A70:B70"/>
    <mergeCell ref="C70:E70"/>
    <mergeCell ref="F70:H70"/>
    <mergeCell ref="I70:J70"/>
    <mergeCell ref="K70:L70"/>
    <mergeCell ref="A71:B71"/>
    <mergeCell ref="C71:E71"/>
    <mergeCell ref="F71:H71"/>
    <mergeCell ref="I71:J71"/>
    <mergeCell ref="K71:L71"/>
    <mergeCell ref="A68:L68"/>
    <mergeCell ref="A69:B69"/>
    <mergeCell ref="C69:E69"/>
    <mergeCell ref="F69:H69"/>
    <mergeCell ref="I69:J69"/>
    <mergeCell ref="A65:D65"/>
    <mergeCell ref="E65:H65"/>
    <mergeCell ref="I65:L65"/>
    <mergeCell ref="K69:L69"/>
    <mergeCell ref="A66:D66"/>
    <mergeCell ref="E66:H66"/>
    <mergeCell ref="I66:L66"/>
    <mergeCell ref="A67:D67"/>
    <mergeCell ref="E67:H67"/>
    <mergeCell ref="I67:L67"/>
    <mergeCell ref="A61:L61"/>
    <mergeCell ref="A62:C62"/>
    <mergeCell ref="D62:L62"/>
    <mergeCell ref="A63:C63"/>
    <mergeCell ref="D63:L63"/>
    <mergeCell ref="A64:L64"/>
    <mergeCell ref="C54:E54"/>
    <mergeCell ref="I54:J54"/>
    <mergeCell ref="C55:E55"/>
    <mergeCell ref="I55:J55"/>
    <mergeCell ref="C56:E56"/>
    <mergeCell ref="I56:J56"/>
    <mergeCell ref="C57:E57"/>
    <mergeCell ref="I57:J57"/>
    <mergeCell ref="A58:L58"/>
    <mergeCell ref="A59:L59"/>
    <mergeCell ref="A60:C60"/>
    <mergeCell ref="D60:L60"/>
    <mergeCell ref="A39:B39"/>
    <mergeCell ref="C39:D39"/>
    <mergeCell ref="E39:G39"/>
    <mergeCell ref="H39:J39"/>
    <mergeCell ref="K39:L39"/>
    <mergeCell ref="A46:L46"/>
    <mergeCell ref="B47:C47"/>
    <mergeCell ref="D47:E47"/>
    <mergeCell ref="F47:G47"/>
    <mergeCell ref="H47:I47"/>
    <mergeCell ref="J47:L47"/>
    <mergeCell ref="A40:B40"/>
    <mergeCell ref="C40:D40"/>
    <mergeCell ref="E40:G40"/>
    <mergeCell ref="H40:J40"/>
    <mergeCell ref="K40:L40"/>
    <mergeCell ref="A42:B42"/>
    <mergeCell ref="C42:D42"/>
    <mergeCell ref="E42:G42"/>
    <mergeCell ref="H42:J42"/>
    <mergeCell ref="K42:L42"/>
    <mergeCell ref="A41:B41"/>
    <mergeCell ref="C41:D41"/>
    <mergeCell ref="E41:G41"/>
    <mergeCell ref="A35:B35"/>
    <mergeCell ref="C35:D35"/>
    <mergeCell ref="E35:G35"/>
    <mergeCell ref="H35:J35"/>
    <mergeCell ref="K35:L35"/>
    <mergeCell ref="A36:B36"/>
    <mergeCell ref="C36:D36"/>
    <mergeCell ref="E36:G36"/>
    <mergeCell ref="H36:J36"/>
    <mergeCell ref="K36:L36"/>
    <mergeCell ref="A30:D30"/>
    <mergeCell ref="E30:H30"/>
    <mergeCell ref="I30:L30"/>
    <mergeCell ref="A31:L31"/>
    <mergeCell ref="A32:B32"/>
    <mergeCell ref="C32:D32"/>
    <mergeCell ref="E32:G32"/>
    <mergeCell ref="H32:J32"/>
    <mergeCell ref="K32:L32"/>
    <mergeCell ref="A26:D26"/>
    <mergeCell ref="E26:H26"/>
    <mergeCell ref="I26:L26"/>
    <mergeCell ref="A27:D27"/>
    <mergeCell ref="E27:H27"/>
    <mergeCell ref="I27:L27"/>
    <mergeCell ref="A28:L28"/>
    <mergeCell ref="A29:D29"/>
    <mergeCell ref="E29:H29"/>
    <mergeCell ref="I29:L29"/>
    <mergeCell ref="A22:B22"/>
    <mergeCell ref="C22:L22"/>
    <mergeCell ref="A23:L23"/>
    <mergeCell ref="A24:D24"/>
    <mergeCell ref="E24:H24"/>
    <mergeCell ref="I24:L24"/>
    <mergeCell ref="A25:D25"/>
    <mergeCell ref="E25:H25"/>
    <mergeCell ref="I25:L25"/>
    <mergeCell ref="D17:E17"/>
    <mergeCell ref="F17:G17"/>
    <mergeCell ref="H17:I17"/>
    <mergeCell ref="A19:L19"/>
    <mergeCell ref="A14:B14"/>
    <mergeCell ref="A20:L20"/>
    <mergeCell ref="A21:L21"/>
    <mergeCell ref="D18:E18"/>
    <mergeCell ref="F18:G18"/>
    <mergeCell ref="H18:I18"/>
    <mergeCell ref="C14:L14"/>
    <mergeCell ref="H41:J41"/>
    <mergeCell ref="K41:L41"/>
    <mergeCell ref="A1:L1"/>
    <mergeCell ref="A2:L2"/>
    <mergeCell ref="A3:B3"/>
    <mergeCell ref="C3:L3"/>
    <mergeCell ref="A4:B4"/>
    <mergeCell ref="C4:L4"/>
    <mergeCell ref="A5:L5"/>
    <mergeCell ref="A6:B6"/>
    <mergeCell ref="C6:E6"/>
    <mergeCell ref="F6:G6"/>
    <mergeCell ref="H6:L6"/>
    <mergeCell ref="A7:B7"/>
    <mergeCell ref="C7:L7"/>
    <mergeCell ref="A8:B8"/>
    <mergeCell ref="C8:E8"/>
    <mergeCell ref="F8:G8"/>
    <mergeCell ref="H8:L8"/>
    <mergeCell ref="A9:B9"/>
    <mergeCell ref="C9:L9"/>
    <mergeCell ref="A10:B10"/>
    <mergeCell ref="C10:L10"/>
    <mergeCell ref="A11:B11"/>
    <mergeCell ref="C11:L11"/>
    <mergeCell ref="A12:B12"/>
    <mergeCell ref="C12:L12"/>
    <mergeCell ref="A13:B13"/>
    <mergeCell ref="C13:E13"/>
    <mergeCell ref="F13:G13"/>
    <mergeCell ref="H13:L13"/>
    <mergeCell ref="A15:L15"/>
    <mergeCell ref="D16:E16"/>
    <mergeCell ref="F16:G16"/>
    <mergeCell ref="H16:I16"/>
    <mergeCell ref="A33:B33"/>
    <mergeCell ref="A34:B34"/>
    <mergeCell ref="C33:D33"/>
    <mergeCell ref="C34:D34"/>
    <mergeCell ref="K33:L33"/>
    <mergeCell ref="K34:L34"/>
    <mergeCell ref="E33:G33"/>
    <mergeCell ref="E34:G34"/>
    <mergeCell ref="H33:J33"/>
    <mergeCell ref="H34:J34"/>
  </mergeCells>
  <hyperlinks>
    <hyperlink ref="H17" r:id="rId1"/>
    <hyperlink ref="H18" r:id="rId2" display="oscar.salinas@salud.gob.mx"/>
  </hyperlinks>
  <printOptions horizontalCentered="1"/>
  <pageMargins left="0.23622047244094491" right="0.23622047244094491" top="1.14375" bottom="0.74803149606299213" header="0.33888888888888891" footer="0.31496062992125984"/>
  <pageSetup scale="61" orientation="portrait" r:id="rId3"/>
  <headerFooter>
    <oddHeader xml:space="preserve">&amp;L&amp;G&amp;R&amp;"Montserrat,Normal"&amp;K621132R33 FASSA-MIR 2024
Ficha Técnica del Indicador de Actividad
 "Porcentaje del gasto total del FASSA destinado a la 
Prestación de Servicios de Salud a la Persona y 
Generación de Recursos para la Salud" </oddHeader>
    <oddFooter>&amp;R15Feb2024</oddFooter>
  </headerFooter>
  <rowBreaks count="1" manualBreakCount="1">
    <brk id="52" max="16383" man="1"/>
  </rowBreaks>
  <ignoredErrors>
    <ignoredError sqref="J17:J18" twoDigitTextYear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244832"/>
  </sheetPr>
  <dimension ref="A1:P185"/>
  <sheetViews>
    <sheetView zoomScale="80" zoomScaleNormal="80" zoomScaleSheetLayoutView="80" zoomScalePageLayoutView="80" workbookViewId="0">
      <selection sqref="A1:L1"/>
    </sheetView>
  </sheetViews>
  <sheetFormatPr baseColWidth="10" defaultColWidth="18.5703125" defaultRowHeight="18"/>
  <cols>
    <col min="1" max="1" width="4.5703125" style="24" customWidth="1"/>
    <col min="2" max="2" width="27" style="24" customWidth="1"/>
    <col min="3" max="4" width="13.28515625" style="24" customWidth="1"/>
    <col min="5" max="5" width="12.85546875" style="24" customWidth="1"/>
    <col min="6" max="6" width="12.7109375" style="24" customWidth="1"/>
    <col min="7" max="7" width="13.42578125" style="24" customWidth="1"/>
    <col min="8" max="8" width="13.28515625" style="24" customWidth="1"/>
    <col min="9" max="9" width="13.42578125" style="24" customWidth="1"/>
    <col min="10" max="10" width="15.5703125" style="24" customWidth="1"/>
    <col min="11" max="11" width="15.42578125" style="24" bestFit="1" customWidth="1"/>
    <col min="12" max="12" width="17.42578125" style="24" customWidth="1"/>
    <col min="13" max="13" width="20.5703125" style="24" customWidth="1"/>
    <col min="14" max="15" width="18.5703125" style="24" customWidth="1"/>
    <col min="16" max="16384" width="18.5703125" style="24"/>
  </cols>
  <sheetData>
    <row r="1" spans="1:15" ht="58.5" customHeight="1">
      <c r="A1" s="181" t="s">
        <v>177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75" t="s">
        <v>193</v>
      </c>
      <c r="N1" s="175"/>
      <c r="O1" s="175"/>
    </row>
    <row r="2" spans="1:15" ht="52.5" customHeight="1">
      <c r="A2" s="180" t="s">
        <v>203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s="25" customFormat="1" ht="79.5" customHeight="1">
      <c r="A3" s="182" t="s">
        <v>168</v>
      </c>
      <c r="B3" s="139" t="s">
        <v>153</v>
      </c>
      <c r="C3" s="140" t="s">
        <v>190</v>
      </c>
      <c r="D3" s="141"/>
      <c r="E3" s="141"/>
      <c r="F3" s="141"/>
      <c r="G3" s="141"/>
      <c r="H3" s="141"/>
      <c r="I3" s="141"/>
      <c r="J3" s="141"/>
      <c r="K3" s="141"/>
      <c r="L3" s="141"/>
      <c r="M3" s="183" t="s">
        <v>200</v>
      </c>
      <c r="N3" s="183" t="s">
        <v>201</v>
      </c>
      <c r="O3" s="210" t="s">
        <v>202</v>
      </c>
    </row>
    <row r="4" spans="1:15" s="25" customFormat="1" ht="93.75" customHeight="1">
      <c r="A4" s="138"/>
      <c r="B4" s="135"/>
      <c r="C4" s="171" t="s">
        <v>187</v>
      </c>
      <c r="D4" s="172"/>
      <c r="E4" s="172"/>
      <c r="F4" s="172"/>
      <c r="G4" s="172"/>
      <c r="H4" s="172"/>
      <c r="I4" s="172"/>
      <c r="J4" s="172"/>
      <c r="K4" s="172"/>
      <c r="L4" s="172"/>
      <c r="M4" s="174"/>
      <c r="N4" s="174"/>
      <c r="O4" s="169" t="s">
        <v>194</v>
      </c>
    </row>
    <row r="5" spans="1:15" s="26" customFormat="1" ht="19.5" customHeight="1">
      <c r="A5" s="126" t="s">
        <v>169</v>
      </c>
      <c r="B5" s="126"/>
      <c r="C5" s="62">
        <v>2012</v>
      </c>
      <c r="D5" s="62">
        <v>2013</v>
      </c>
      <c r="E5" s="62">
        <v>2014</v>
      </c>
      <c r="F5" s="62">
        <v>2015</v>
      </c>
      <c r="G5" s="62">
        <v>2016</v>
      </c>
      <c r="H5" s="62">
        <v>2017</v>
      </c>
      <c r="I5" s="62">
        <v>2018</v>
      </c>
      <c r="J5" s="62">
        <v>2019</v>
      </c>
      <c r="K5" s="62">
        <v>2020</v>
      </c>
      <c r="L5" s="62">
        <v>2021</v>
      </c>
      <c r="M5" s="79">
        <v>2022</v>
      </c>
      <c r="N5" s="77">
        <v>2023</v>
      </c>
      <c r="O5" s="83">
        <v>2024</v>
      </c>
    </row>
    <row r="6" spans="1:15" s="26" customFormat="1" ht="19.5" customHeight="1">
      <c r="A6" s="136" t="s">
        <v>89</v>
      </c>
      <c r="B6" s="137"/>
      <c r="C6" s="49">
        <f t="shared" ref="C6:L6" si="0">SUM(C7:C38)</f>
        <v>46665173</v>
      </c>
      <c r="D6" s="49">
        <f t="shared" si="0"/>
        <v>47695738</v>
      </c>
      <c r="E6" s="49">
        <f t="shared" si="0"/>
        <v>51285119</v>
      </c>
      <c r="F6" s="49">
        <f t="shared" si="0"/>
        <v>55714942</v>
      </c>
      <c r="G6" s="49">
        <f t="shared" si="0"/>
        <v>64331206</v>
      </c>
      <c r="H6" s="49">
        <f t="shared" si="0"/>
        <v>67985144</v>
      </c>
      <c r="I6" s="49">
        <f t="shared" si="0"/>
        <v>70326806</v>
      </c>
      <c r="J6" s="49">
        <f t="shared" si="0"/>
        <v>72306753.933000013</v>
      </c>
      <c r="K6" s="49">
        <f t="shared" si="0"/>
        <v>76523756.067999989</v>
      </c>
      <c r="L6" s="49">
        <f t="shared" si="0"/>
        <v>76026056.354000002</v>
      </c>
      <c r="M6" s="50">
        <f t="shared" ref="M6:O6" si="1">SUM(M7:M38)</f>
        <v>82466459.118999988</v>
      </c>
      <c r="N6" s="50">
        <f t="shared" si="1"/>
        <v>87412822.685000017</v>
      </c>
      <c r="O6" s="170">
        <f t="shared" si="1"/>
        <v>95177378.696999982</v>
      </c>
    </row>
    <row r="7" spans="1:15" ht="21.95" customHeight="1">
      <c r="A7" s="58" t="s">
        <v>152</v>
      </c>
      <c r="B7" s="59" t="s">
        <v>151</v>
      </c>
      <c r="C7" s="51">
        <v>869146</v>
      </c>
      <c r="D7" s="51">
        <v>870509</v>
      </c>
      <c r="E7" s="51">
        <v>908194</v>
      </c>
      <c r="F7" s="51">
        <v>956134</v>
      </c>
      <c r="G7" s="51">
        <v>1065663</v>
      </c>
      <c r="H7" s="52">
        <v>1090666</v>
      </c>
      <c r="I7" s="51">
        <v>1149038</v>
      </c>
      <c r="J7" s="53">
        <v>1191775.966</v>
      </c>
      <c r="K7" s="53">
        <v>1259048.764</v>
      </c>
      <c r="L7" s="53">
        <v>1264670.473</v>
      </c>
      <c r="M7" s="54">
        <v>1377452.72</v>
      </c>
      <c r="N7" s="54">
        <v>1468605.2560000001</v>
      </c>
      <c r="O7" s="54">
        <v>1585585.3840000001</v>
      </c>
    </row>
    <row r="8" spans="1:15" ht="21.95" customHeight="1">
      <c r="A8" s="58" t="s">
        <v>150</v>
      </c>
      <c r="B8" s="59" t="s">
        <v>149</v>
      </c>
      <c r="C8" s="51">
        <v>1144810</v>
      </c>
      <c r="D8" s="51">
        <v>1183769</v>
      </c>
      <c r="E8" s="51">
        <v>1247007</v>
      </c>
      <c r="F8" s="51">
        <v>1254758</v>
      </c>
      <c r="G8" s="51">
        <v>1435522</v>
      </c>
      <c r="H8" s="52">
        <v>1508451</v>
      </c>
      <c r="I8" s="51">
        <v>1686552</v>
      </c>
      <c r="J8" s="53">
        <v>1798553.794</v>
      </c>
      <c r="K8" s="53">
        <v>1899146.433</v>
      </c>
      <c r="L8" s="53">
        <v>1755621.791</v>
      </c>
      <c r="M8" s="54">
        <v>1858741.1029999999</v>
      </c>
      <c r="N8" s="54">
        <v>2005873.4569999999</v>
      </c>
      <c r="O8" s="54">
        <v>2231221.693</v>
      </c>
    </row>
    <row r="9" spans="1:15" ht="21.95" customHeight="1">
      <c r="A9" s="58" t="s">
        <v>148</v>
      </c>
      <c r="B9" s="59" t="s">
        <v>147</v>
      </c>
      <c r="C9" s="51">
        <v>547454</v>
      </c>
      <c r="D9" s="51">
        <v>562205</v>
      </c>
      <c r="E9" s="51">
        <v>602316</v>
      </c>
      <c r="F9" s="51">
        <v>647301</v>
      </c>
      <c r="G9" s="51">
        <v>735304</v>
      </c>
      <c r="H9" s="52">
        <v>780713</v>
      </c>
      <c r="I9" s="51">
        <v>795064</v>
      </c>
      <c r="J9" s="53">
        <v>818160.902</v>
      </c>
      <c r="K9" s="53">
        <v>862309.32900000003</v>
      </c>
      <c r="L9" s="53">
        <v>877569.26399999997</v>
      </c>
      <c r="M9" s="54">
        <v>948466.951</v>
      </c>
      <c r="N9" s="54">
        <v>1001925.18</v>
      </c>
      <c r="O9" s="54">
        <v>1057945.5549999999</v>
      </c>
    </row>
    <row r="10" spans="1:15" ht="21.95" customHeight="1">
      <c r="A10" s="58" t="s">
        <v>146</v>
      </c>
      <c r="B10" s="59" t="s">
        <v>145</v>
      </c>
      <c r="C10" s="51">
        <v>794678</v>
      </c>
      <c r="D10" s="51">
        <v>774390</v>
      </c>
      <c r="E10" s="51">
        <v>831840</v>
      </c>
      <c r="F10" s="51">
        <v>914443</v>
      </c>
      <c r="G10" s="51">
        <v>1052915</v>
      </c>
      <c r="H10" s="52">
        <v>1115072</v>
      </c>
      <c r="I10" s="51">
        <v>1136260</v>
      </c>
      <c r="J10" s="53">
        <v>1165102.17</v>
      </c>
      <c r="K10" s="53">
        <v>1231328.639</v>
      </c>
      <c r="L10" s="53">
        <v>1251957.9280000001</v>
      </c>
      <c r="M10" s="54">
        <v>1353505.8940000001</v>
      </c>
      <c r="N10" s="54">
        <v>1433828.844</v>
      </c>
      <c r="O10" s="54">
        <v>1558937.7080000001</v>
      </c>
    </row>
    <row r="11" spans="1:15" ht="21.95" customHeight="1">
      <c r="A11" s="58" t="s">
        <v>144</v>
      </c>
      <c r="B11" s="59" t="s">
        <v>143</v>
      </c>
      <c r="C11" s="51">
        <v>929158</v>
      </c>
      <c r="D11" s="52">
        <v>949715</v>
      </c>
      <c r="E11" s="52">
        <v>1029846</v>
      </c>
      <c r="F11" s="52">
        <v>1159702</v>
      </c>
      <c r="G11" s="52">
        <v>1361019</v>
      </c>
      <c r="H11" s="52">
        <v>1457295</v>
      </c>
      <c r="I11" s="51">
        <v>1473784</v>
      </c>
      <c r="J11" s="53">
        <v>1513635.0460000001</v>
      </c>
      <c r="K11" s="53">
        <v>1610399.2549999999</v>
      </c>
      <c r="L11" s="53">
        <v>1633708.899</v>
      </c>
      <c r="M11" s="54">
        <v>1765954.97</v>
      </c>
      <c r="N11" s="54">
        <v>1867470.389</v>
      </c>
      <c r="O11" s="54">
        <v>1972150.798</v>
      </c>
    </row>
    <row r="12" spans="1:15" ht="21.95" customHeight="1">
      <c r="A12" s="58" t="s">
        <v>142</v>
      </c>
      <c r="B12" s="59" t="s">
        <v>141</v>
      </c>
      <c r="C12" s="51">
        <v>761992</v>
      </c>
      <c r="D12" s="52">
        <v>793961</v>
      </c>
      <c r="E12" s="52">
        <v>802469</v>
      </c>
      <c r="F12" s="52">
        <v>827679</v>
      </c>
      <c r="G12" s="52">
        <v>911142</v>
      </c>
      <c r="H12" s="52">
        <v>941445</v>
      </c>
      <c r="I12" s="51">
        <v>1034153</v>
      </c>
      <c r="J12" s="53">
        <v>1099567.2250000001</v>
      </c>
      <c r="K12" s="53">
        <v>1145626.561</v>
      </c>
      <c r="L12" s="53">
        <v>1095901.6510000001</v>
      </c>
      <c r="M12" s="54">
        <v>1192324.7649999999</v>
      </c>
      <c r="N12" s="54">
        <v>1262713.4580000001</v>
      </c>
      <c r="O12" s="54">
        <v>1374599.899</v>
      </c>
    </row>
    <row r="13" spans="1:15" ht="21.95" customHeight="1">
      <c r="A13" s="58" t="s">
        <v>140</v>
      </c>
      <c r="B13" s="59" t="s">
        <v>139</v>
      </c>
      <c r="C13" s="51">
        <v>2041790</v>
      </c>
      <c r="D13" s="52">
        <v>2089024</v>
      </c>
      <c r="E13" s="52">
        <v>2255393</v>
      </c>
      <c r="F13" s="52">
        <v>2415909</v>
      </c>
      <c r="G13" s="52">
        <v>2814910</v>
      </c>
      <c r="H13" s="52">
        <v>2979910</v>
      </c>
      <c r="I13" s="51">
        <v>3112704</v>
      </c>
      <c r="J13" s="53">
        <v>3186721.9279999998</v>
      </c>
      <c r="K13" s="53">
        <v>3383219</v>
      </c>
      <c r="L13" s="53">
        <v>3420255.1770000001</v>
      </c>
      <c r="M13" s="54">
        <v>3711104.1749999998</v>
      </c>
      <c r="N13" s="54">
        <v>3924074.9569999999</v>
      </c>
      <c r="O13" s="54">
        <v>4351019.28</v>
      </c>
    </row>
    <row r="14" spans="1:15" ht="21.95" customHeight="1">
      <c r="A14" s="58" t="s">
        <v>138</v>
      </c>
      <c r="B14" s="59" t="s">
        <v>137</v>
      </c>
      <c r="C14" s="51">
        <v>1157884</v>
      </c>
      <c r="D14" s="52">
        <v>1195682</v>
      </c>
      <c r="E14" s="52">
        <v>1330734</v>
      </c>
      <c r="F14" s="52">
        <v>1532506</v>
      </c>
      <c r="G14" s="52">
        <v>1825481</v>
      </c>
      <c r="H14" s="52">
        <v>2000566</v>
      </c>
      <c r="I14" s="51">
        <v>2031298</v>
      </c>
      <c r="J14" s="53">
        <v>2073579.7930000001</v>
      </c>
      <c r="K14" s="53">
        <v>2183596.2599999998</v>
      </c>
      <c r="L14" s="53">
        <v>2139638.5249999999</v>
      </c>
      <c r="M14" s="54">
        <v>2325819.1519999998</v>
      </c>
      <c r="N14" s="54">
        <v>2479250.5460000001</v>
      </c>
      <c r="O14" s="54">
        <v>2666023.34</v>
      </c>
    </row>
    <row r="15" spans="1:15" ht="21.95" customHeight="1">
      <c r="A15" s="58" t="s">
        <v>136</v>
      </c>
      <c r="B15" s="60" t="s">
        <v>167</v>
      </c>
      <c r="C15" s="51">
        <v>2249774</v>
      </c>
      <c r="D15" s="52">
        <v>2261124</v>
      </c>
      <c r="E15" s="52">
        <v>2346562</v>
      </c>
      <c r="F15" s="51">
        <v>2749257</v>
      </c>
      <c r="G15" s="51">
        <v>3120611</v>
      </c>
      <c r="H15" s="52">
        <v>3213355</v>
      </c>
      <c r="I15" s="51">
        <v>3344239</v>
      </c>
      <c r="J15" s="53">
        <v>3453679.2080000001</v>
      </c>
      <c r="K15" s="53">
        <v>3604826.2039999999</v>
      </c>
      <c r="L15" s="53">
        <v>3667063.66</v>
      </c>
      <c r="M15" s="54">
        <v>3901042.736</v>
      </c>
      <c r="N15" s="54">
        <v>4124119.7439999999</v>
      </c>
      <c r="O15" s="54">
        <v>4346363.7549999999</v>
      </c>
    </row>
    <row r="16" spans="1:15" ht="21.95" customHeight="1">
      <c r="A16" s="58" t="s">
        <v>135</v>
      </c>
      <c r="B16" s="59" t="s">
        <v>134</v>
      </c>
      <c r="C16" s="51">
        <v>1051664</v>
      </c>
      <c r="D16" s="52">
        <v>1087226</v>
      </c>
      <c r="E16" s="52">
        <v>1195918</v>
      </c>
      <c r="F16" s="51">
        <v>1320008</v>
      </c>
      <c r="G16" s="51">
        <v>1532663</v>
      </c>
      <c r="H16" s="52">
        <v>1671400</v>
      </c>
      <c r="I16" s="51">
        <v>1682081</v>
      </c>
      <c r="J16" s="53">
        <v>1743855.314</v>
      </c>
      <c r="K16" s="53">
        <v>1850040.449</v>
      </c>
      <c r="L16" s="53">
        <v>1875311.915</v>
      </c>
      <c r="M16" s="54">
        <v>2023282.1850000001</v>
      </c>
      <c r="N16" s="54">
        <v>2137708.3849999998</v>
      </c>
      <c r="O16" s="54">
        <v>2245282.4759999998</v>
      </c>
    </row>
    <row r="17" spans="1:15" ht="21.95" customHeight="1">
      <c r="A17" s="58" t="s">
        <v>133</v>
      </c>
      <c r="B17" s="59" t="s">
        <v>132</v>
      </c>
      <c r="C17" s="51">
        <v>1504442</v>
      </c>
      <c r="D17" s="52">
        <v>1572211</v>
      </c>
      <c r="E17" s="52">
        <v>1668384</v>
      </c>
      <c r="F17" s="51">
        <v>1837147</v>
      </c>
      <c r="G17" s="51">
        <v>2124452</v>
      </c>
      <c r="H17" s="52">
        <v>2244805</v>
      </c>
      <c r="I17" s="51">
        <v>2334199</v>
      </c>
      <c r="J17" s="53">
        <v>2384614.8190000001</v>
      </c>
      <c r="K17" s="53">
        <v>2544804.8130000001</v>
      </c>
      <c r="L17" s="53">
        <v>2570840.2999999998</v>
      </c>
      <c r="M17" s="54">
        <v>2807274.9040000001</v>
      </c>
      <c r="N17" s="54">
        <v>2978651.7110000001</v>
      </c>
      <c r="O17" s="54">
        <v>3231919.7310000001</v>
      </c>
    </row>
    <row r="18" spans="1:15" ht="21.95" customHeight="1">
      <c r="A18" s="58" t="s">
        <v>131</v>
      </c>
      <c r="B18" s="59" t="s">
        <v>130</v>
      </c>
      <c r="C18" s="51">
        <v>2071391</v>
      </c>
      <c r="D18" s="52">
        <v>2149170</v>
      </c>
      <c r="E18" s="52">
        <v>2441805</v>
      </c>
      <c r="F18" s="51">
        <v>2824559</v>
      </c>
      <c r="G18" s="51">
        <v>3395790</v>
      </c>
      <c r="H18" s="52">
        <v>3643852</v>
      </c>
      <c r="I18" s="51">
        <v>3672136</v>
      </c>
      <c r="J18" s="53">
        <v>3737046.872</v>
      </c>
      <c r="K18" s="53">
        <v>3945367.7</v>
      </c>
      <c r="L18" s="53">
        <v>3971774.45</v>
      </c>
      <c r="M18" s="54">
        <v>4311255.8930000002</v>
      </c>
      <c r="N18" s="54">
        <v>4553116.1229999997</v>
      </c>
      <c r="O18" s="54">
        <v>4929358.3480000002</v>
      </c>
    </row>
    <row r="19" spans="1:15" ht="21.95" customHeight="1">
      <c r="A19" s="58" t="s">
        <v>129</v>
      </c>
      <c r="B19" s="59" t="s">
        <v>128</v>
      </c>
      <c r="C19" s="51">
        <v>1596011</v>
      </c>
      <c r="D19" s="52">
        <v>1624138</v>
      </c>
      <c r="E19" s="52">
        <v>1681573</v>
      </c>
      <c r="F19" s="51">
        <v>1847949</v>
      </c>
      <c r="G19" s="51">
        <v>2126078</v>
      </c>
      <c r="H19" s="52">
        <v>2237722</v>
      </c>
      <c r="I19" s="51">
        <v>2300038</v>
      </c>
      <c r="J19" s="53">
        <v>2325154.051</v>
      </c>
      <c r="K19" s="53">
        <v>2468260.0320000001</v>
      </c>
      <c r="L19" s="53">
        <v>2440855.747</v>
      </c>
      <c r="M19" s="54">
        <v>2654281.645</v>
      </c>
      <c r="N19" s="54">
        <v>2812054.4279999998</v>
      </c>
      <c r="O19" s="54">
        <v>3100917.27</v>
      </c>
    </row>
    <row r="20" spans="1:15" ht="21.95" customHeight="1">
      <c r="A20" s="58" t="s">
        <v>127</v>
      </c>
      <c r="B20" s="59" t="s">
        <v>126</v>
      </c>
      <c r="C20" s="51">
        <v>2452593</v>
      </c>
      <c r="D20" s="52">
        <v>2521000</v>
      </c>
      <c r="E20" s="52">
        <v>2721800</v>
      </c>
      <c r="F20" s="51">
        <v>2827771</v>
      </c>
      <c r="G20" s="51">
        <v>3214150</v>
      </c>
      <c r="H20" s="52">
        <v>3301607</v>
      </c>
      <c r="I20" s="51">
        <v>3479714</v>
      </c>
      <c r="J20" s="53">
        <v>3379396.8459999999</v>
      </c>
      <c r="K20" s="53">
        <v>3704014.0049999999</v>
      </c>
      <c r="L20" s="53">
        <v>3699524.5290000001</v>
      </c>
      <c r="M20" s="54">
        <v>3980763.7310000001</v>
      </c>
      <c r="N20" s="54">
        <v>4271105.517</v>
      </c>
      <c r="O20" s="54">
        <v>4593460.8940000003</v>
      </c>
    </row>
    <row r="21" spans="1:15" ht="21.95" customHeight="1">
      <c r="A21" s="58" t="s">
        <v>125</v>
      </c>
      <c r="B21" s="59" t="s">
        <v>124</v>
      </c>
      <c r="C21" s="51">
        <v>5267006</v>
      </c>
      <c r="D21" s="52">
        <v>5467179</v>
      </c>
      <c r="E21" s="52">
        <v>5762436</v>
      </c>
      <c r="F21" s="51">
        <v>5921092</v>
      </c>
      <c r="G21" s="51">
        <v>6763480</v>
      </c>
      <c r="H21" s="52">
        <v>7138992</v>
      </c>
      <c r="I21" s="51">
        <v>7424299</v>
      </c>
      <c r="J21" s="53">
        <v>7617139.0970000001</v>
      </c>
      <c r="K21" s="53">
        <v>7935758.4809999997</v>
      </c>
      <c r="L21" s="53">
        <v>8076328.8130000001</v>
      </c>
      <c r="M21" s="54">
        <v>8739749.068</v>
      </c>
      <c r="N21" s="54">
        <v>9242494.3890000004</v>
      </c>
      <c r="O21" s="54">
        <v>9934804.3790000007</v>
      </c>
    </row>
    <row r="22" spans="1:15" ht="21.95" customHeight="1">
      <c r="A22" s="58" t="s">
        <v>123</v>
      </c>
      <c r="B22" s="59" t="s">
        <v>122</v>
      </c>
      <c r="C22" s="51">
        <v>1705431</v>
      </c>
      <c r="D22" s="52">
        <v>1690622</v>
      </c>
      <c r="E22" s="52">
        <v>1815920</v>
      </c>
      <c r="F22" s="51">
        <v>1941391</v>
      </c>
      <c r="G22" s="51">
        <v>2255766</v>
      </c>
      <c r="H22" s="52">
        <v>2413351</v>
      </c>
      <c r="I22" s="51">
        <v>2486097</v>
      </c>
      <c r="J22" s="53">
        <v>2544645.9500000002</v>
      </c>
      <c r="K22" s="53">
        <v>2707157.1639999999</v>
      </c>
      <c r="L22" s="53">
        <v>2555256.87</v>
      </c>
      <c r="M22" s="54">
        <v>2780185.091</v>
      </c>
      <c r="N22" s="54">
        <v>2940102.4279999998</v>
      </c>
      <c r="O22" s="54">
        <v>3354164.102</v>
      </c>
    </row>
    <row r="23" spans="1:15" ht="21.95" customHeight="1">
      <c r="A23" s="58" t="s">
        <v>121</v>
      </c>
      <c r="B23" s="59" t="s">
        <v>120</v>
      </c>
      <c r="C23" s="51">
        <v>863091</v>
      </c>
      <c r="D23" s="52">
        <v>855909</v>
      </c>
      <c r="E23" s="52">
        <v>928316</v>
      </c>
      <c r="F23" s="51">
        <v>983761</v>
      </c>
      <c r="G23" s="51">
        <v>1120268</v>
      </c>
      <c r="H23" s="52">
        <v>1164060</v>
      </c>
      <c r="I23" s="51">
        <v>1184020</v>
      </c>
      <c r="J23" s="53">
        <v>1224556.9820000001</v>
      </c>
      <c r="K23" s="53">
        <v>1296734.5319999999</v>
      </c>
      <c r="L23" s="53">
        <v>1306737.3400000001</v>
      </c>
      <c r="M23" s="54">
        <v>1410013.547</v>
      </c>
      <c r="N23" s="54">
        <v>1496692.4650000001</v>
      </c>
      <c r="O23" s="54">
        <v>1638258.416</v>
      </c>
    </row>
    <row r="24" spans="1:15" ht="21.95" customHeight="1">
      <c r="A24" s="58" t="s">
        <v>119</v>
      </c>
      <c r="B24" s="59" t="s">
        <v>118</v>
      </c>
      <c r="C24" s="51">
        <v>829933</v>
      </c>
      <c r="D24" s="52">
        <v>854212</v>
      </c>
      <c r="E24" s="52">
        <v>888686</v>
      </c>
      <c r="F24" s="51">
        <v>983800</v>
      </c>
      <c r="G24" s="51">
        <v>1131903</v>
      </c>
      <c r="H24" s="52">
        <v>1198020</v>
      </c>
      <c r="I24" s="51">
        <v>1229560</v>
      </c>
      <c r="J24" s="53">
        <v>1263141.2050000001</v>
      </c>
      <c r="K24" s="53">
        <v>1345228.923</v>
      </c>
      <c r="L24" s="53">
        <v>1363484.8840000001</v>
      </c>
      <c r="M24" s="54">
        <v>1480698.639</v>
      </c>
      <c r="N24" s="54">
        <v>1562330.635</v>
      </c>
      <c r="O24" s="54">
        <v>1684112.1569999999</v>
      </c>
    </row>
    <row r="25" spans="1:15" ht="21.95" customHeight="1">
      <c r="A25" s="58" t="s">
        <v>117</v>
      </c>
      <c r="B25" s="59" t="s">
        <v>116</v>
      </c>
      <c r="C25" s="51">
        <v>1383432</v>
      </c>
      <c r="D25" s="52">
        <v>1283397</v>
      </c>
      <c r="E25" s="52">
        <v>1432198</v>
      </c>
      <c r="F25" s="51">
        <v>1429551</v>
      </c>
      <c r="G25" s="51">
        <v>1619500</v>
      </c>
      <c r="H25" s="52">
        <v>1659246</v>
      </c>
      <c r="I25" s="51">
        <v>1726542</v>
      </c>
      <c r="J25" s="53">
        <v>1776367.6359999999</v>
      </c>
      <c r="K25" s="53">
        <v>1900017.639</v>
      </c>
      <c r="L25" s="53">
        <v>1908857.8459999999</v>
      </c>
      <c r="M25" s="54">
        <v>2050022.639</v>
      </c>
      <c r="N25" s="54">
        <v>2170816.8620000002</v>
      </c>
      <c r="O25" s="54">
        <v>2471832.0750000002</v>
      </c>
    </row>
    <row r="26" spans="1:15" ht="21.95" customHeight="1">
      <c r="A26" s="58" t="s">
        <v>115</v>
      </c>
      <c r="B26" s="59" t="s">
        <v>114</v>
      </c>
      <c r="C26" s="51">
        <v>1715003</v>
      </c>
      <c r="D26" s="52">
        <v>1859498</v>
      </c>
      <c r="E26" s="52">
        <v>2144533</v>
      </c>
      <c r="F26" s="51">
        <v>2444015</v>
      </c>
      <c r="G26" s="51">
        <v>2926198</v>
      </c>
      <c r="H26" s="52">
        <v>3173206</v>
      </c>
      <c r="I26" s="51">
        <v>3211985</v>
      </c>
      <c r="J26" s="53">
        <v>3378323.7510000002</v>
      </c>
      <c r="K26" s="53">
        <v>3573770.176</v>
      </c>
      <c r="L26" s="53">
        <v>3468050.094</v>
      </c>
      <c r="M26" s="54">
        <v>3814164.0690000001</v>
      </c>
      <c r="N26" s="54">
        <v>4023984.5529999998</v>
      </c>
      <c r="O26" s="54">
        <v>4462381.9859999996</v>
      </c>
    </row>
    <row r="27" spans="1:15" ht="21.95" customHeight="1">
      <c r="A27" s="58" t="s">
        <v>113</v>
      </c>
      <c r="B27" s="59" t="s">
        <v>112</v>
      </c>
      <c r="C27" s="51">
        <v>1723583</v>
      </c>
      <c r="D27" s="51">
        <v>1770473</v>
      </c>
      <c r="E27" s="51">
        <v>1925728</v>
      </c>
      <c r="F27" s="51">
        <v>2121947</v>
      </c>
      <c r="G27" s="51">
        <v>2432449</v>
      </c>
      <c r="H27" s="52">
        <v>2568831</v>
      </c>
      <c r="I27" s="51">
        <v>2773464</v>
      </c>
      <c r="J27" s="53">
        <v>2844765.2880000002</v>
      </c>
      <c r="K27" s="53">
        <v>3021970.67</v>
      </c>
      <c r="L27" s="53">
        <v>2993422.2620000001</v>
      </c>
      <c r="M27" s="54">
        <v>3288193.023</v>
      </c>
      <c r="N27" s="54">
        <v>3472902.784</v>
      </c>
      <c r="O27" s="54">
        <v>3754571.378</v>
      </c>
    </row>
    <row r="28" spans="1:15" ht="21.95" customHeight="1">
      <c r="A28" s="58" t="s">
        <v>111</v>
      </c>
      <c r="B28" s="59" t="s">
        <v>110</v>
      </c>
      <c r="C28" s="51">
        <v>910906</v>
      </c>
      <c r="D28" s="51">
        <v>954628</v>
      </c>
      <c r="E28" s="51">
        <v>1032675</v>
      </c>
      <c r="F28" s="51">
        <v>1122277</v>
      </c>
      <c r="G28" s="51">
        <v>1270971</v>
      </c>
      <c r="H28" s="52">
        <v>1314441</v>
      </c>
      <c r="I28" s="51">
        <v>1394417</v>
      </c>
      <c r="J28" s="53">
        <v>1429117.906</v>
      </c>
      <c r="K28" s="53">
        <v>1500113.2009999999</v>
      </c>
      <c r="L28" s="53">
        <v>1520504.4080000001</v>
      </c>
      <c r="M28" s="54">
        <v>1649427.88</v>
      </c>
      <c r="N28" s="54">
        <v>1749479.6580000001</v>
      </c>
      <c r="O28" s="54">
        <v>1861029.4350000001</v>
      </c>
    </row>
    <row r="29" spans="1:15" ht="21.95" customHeight="1">
      <c r="A29" s="58" t="s">
        <v>109</v>
      </c>
      <c r="B29" s="59" t="s">
        <v>108</v>
      </c>
      <c r="C29" s="51">
        <v>802565</v>
      </c>
      <c r="D29" s="51">
        <v>804263</v>
      </c>
      <c r="E29" s="51">
        <v>847986</v>
      </c>
      <c r="F29" s="51">
        <v>909762</v>
      </c>
      <c r="G29" s="51">
        <v>1052580</v>
      </c>
      <c r="H29" s="52">
        <v>1112834</v>
      </c>
      <c r="I29" s="51">
        <v>1140785</v>
      </c>
      <c r="J29" s="53">
        <v>1202791.2139999999</v>
      </c>
      <c r="K29" s="53">
        <v>1291881.1880000001</v>
      </c>
      <c r="L29" s="53">
        <v>1276439.1810000001</v>
      </c>
      <c r="M29" s="54">
        <v>1377256.38</v>
      </c>
      <c r="N29" s="54">
        <v>1459539.487</v>
      </c>
      <c r="O29" s="54">
        <v>1648634.517</v>
      </c>
    </row>
    <row r="30" spans="1:15" ht="21.95" customHeight="1">
      <c r="A30" s="58" t="s">
        <v>107</v>
      </c>
      <c r="B30" s="59" t="s">
        <v>106</v>
      </c>
      <c r="C30" s="51">
        <v>958945</v>
      </c>
      <c r="D30" s="51">
        <v>970732</v>
      </c>
      <c r="E30" s="51">
        <v>1076793</v>
      </c>
      <c r="F30" s="51">
        <v>1151766</v>
      </c>
      <c r="G30" s="51">
        <v>1295353</v>
      </c>
      <c r="H30" s="52">
        <v>1332711</v>
      </c>
      <c r="I30" s="51">
        <v>1398148</v>
      </c>
      <c r="J30" s="53">
        <v>1422495.007</v>
      </c>
      <c r="K30" s="53">
        <v>1505866.7960000001</v>
      </c>
      <c r="L30" s="53">
        <v>1519622.879</v>
      </c>
      <c r="M30" s="54">
        <v>1642058.7960000001</v>
      </c>
      <c r="N30" s="54">
        <v>1745304.419</v>
      </c>
      <c r="O30" s="54">
        <v>1891143.59</v>
      </c>
    </row>
    <row r="31" spans="1:15" ht="21.95" customHeight="1">
      <c r="A31" s="58" t="s">
        <v>105</v>
      </c>
      <c r="B31" s="59" t="s">
        <v>104</v>
      </c>
      <c r="C31" s="51">
        <v>1480809</v>
      </c>
      <c r="D31" s="51">
        <v>1419214</v>
      </c>
      <c r="E31" s="51">
        <v>1420390</v>
      </c>
      <c r="F31" s="51">
        <v>1519044</v>
      </c>
      <c r="G31" s="51">
        <v>1714499</v>
      </c>
      <c r="H31" s="52">
        <v>1784387</v>
      </c>
      <c r="I31" s="51">
        <v>1867430</v>
      </c>
      <c r="J31" s="53">
        <v>1938847.1939999999</v>
      </c>
      <c r="K31" s="53">
        <v>2063880.1869999999</v>
      </c>
      <c r="L31" s="53">
        <v>2084303.5730000001</v>
      </c>
      <c r="M31" s="54">
        <v>2260850.6570000001</v>
      </c>
      <c r="N31" s="54">
        <v>2389524.4980000001</v>
      </c>
      <c r="O31" s="54">
        <v>2646837.4750000001</v>
      </c>
    </row>
    <row r="32" spans="1:15" ht="21.95" customHeight="1">
      <c r="A32" s="58" t="s">
        <v>103</v>
      </c>
      <c r="B32" s="59" t="s">
        <v>102</v>
      </c>
      <c r="C32" s="51">
        <v>1172460</v>
      </c>
      <c r="D32" s="51">
        <v>1203346</v>
      </c>
      <c r="E32" s="51">
        <v>1320895</v>
      </c>
      <c r="F32" s="51">
        <v>1428526</v>
      </c>
      <c r="G32" s="51">
        <v>1683947</v>
      </c>
      <c r="H32" s="52">
        <v>1794177</v>
      </c>
      <c r="I32" s="51">
        <v>1836046</v>
      </c>
      <c r="J32" s="53">
        <v>1898394.287</v>
      </c>
      <c r="K32" s="53">
        <v>1999884.091</v>
      </c>
      <c r="L32" s="53">
        <v>1912017.6569999999</v>
      </c>
      <c r="M32" s="54">
        <v>2076787.4350000001</v>
      </c>
      <c r="N32" s="54">
        <v>2212782.264</v>
      </c>
      <c r="O32" s="54">
        <v>2457113.3059999999</v>
      </c>
    </row>
    <row r="33" spans="1:16" ht="21.95" customHeight="1">
      <c r="A33" s="58" t="s">
        <v>101</v>
      </c>
      <c r="B33" s="59" t="s">
        <v>100</v>
      </c>
      <c r="C33" s="51">
        <v>1331294</v>
      </c>
      <c r="D33" s="51">
        <v>1297995</v>
      </c>
      <c r="E33" s="51">
        <v>1459438</v>
      </c>
      <c r="F33" s="51">
        <v>1420230</v>
      </c>
      <c r="G33" s="51">
        <v>1619304</v>
      </c>
      <c r="H33" s="52">
        <v>1689594</v>
      </c>
      <c r="I33" s="51">
        <v>1777439</v>
      </c>
      <c r="J33" s="53">
        <v>1840113.2590000001</v>
      </c>
      <c r="K33" s="53">
        <v>1965323.7930000001</v>
      </c>
      <c r="L33" s="53">
        <v>1912655.906</v>
      </c>
      <c r="M33" s="54">
        <v>2078491.4809999999</v>
      </c>
      <c r="N33" s="54">
        <v>2194769.65</v>
      </c>
      <c r="O33" s="54">
        <v>2501546.2390000001</v>
      </c>
    </row>
    <row r="34" spans="1:16" ht="21.95" customHeight="1">
      <c r="A34" s="58" t="s">
        <v>99</v>
      </c>
      <c r="B34" s="59" t="s">
        <v>98</v>
      </c>
      <c r="C34" s="51">
        <v>1422328</v>
      </c>
      <c r="D34" s="51">
        <v>1520020</v>
      </c>
      <c r="E34" s="51">
        <v>1656649</v>
      </c>
      <c r="F34" s="51">
        <v>1786435</v>
      </c>
      <c r="G34" s="51">
        <v>2083248</v>
      </c>
      <c r="H34" s="52">
        <v>2126079</v>
      </c>
      <c r="I34" s="51">
        <v>2188460</v>
      </c>
      <c r="J34" s="53">
        <v>2338817.8590000002</v>
      </c>
      <c r="K34" s="53">
        <v>2412992.5869999998</v>
      </c>
      <c r="L34" s="53">
        <v>2339286.0019999999</v>
      </c>
      <c r="M34" s="54">
        <v>2504711.696</v>
      </c>
      <c r="N34" s="54">
        <v>2672915.0720000002</v>
      </c>
      <c r="O34" s="54">
        <v>2924966.017</v>
      </c>
    </row>
    <row r="35" spans="1:16" ht="21.95" customHeight="1">
      <c r="A35" s="58" t="s">
        <v>97</v>
      </c>
      <c r="B35" s="59" t="s">
        <v>96</v>
      </c>
      <c r="C35" s="51">
        <v>766889</v>
      </c>
      <c r="D35" s="51">
        <v>772842</v>
      </c>
      <c r="E35" s="51">
        <v>839340</v>
      </c>
      <c r="F35" s="51">
        <v>985740</v>
      </c>
      <c r="G35" s="51">
        <v>1154612</v>
      </c>
      <c r="H35" s="52">
        <v>1235830</v>
      </c>
      <c r="I35" s="51">
        <v>1253761</v>
      </c>
      <c r="J35" s="53">
        <v>1287599.202</v>
      </c>
      <c r="K35" s="53">
        <v>1347818.88</v>
      </c>
      <c r="L35" s="53">
        <v>1357904.0379999999</v>
      </c>
      <c r="M35" s="54">
        <v>1494239.7960000001</v>
      </c>
      <c r="N35" s="54">
        <v>1579690.2949999999</v>
      </c>
      <c r="O35" s="54">
        <v>1699717.5819999999</v>
      </c>
    </row>
    <row r="36" spans="1:16" ht="21.95" customHeight="1">
      <c r="A36" s="58" t="s">
        <v>95</v>
      </c>
      <c r="B36" s="59" t="s">
        <v>94</v>
      </c>
      <c r="C36" s="51">
        <v>3097850</v>
      </c>
      <c r="D36" s="51">
        <v>3225383</v>
      </c>
      <c r="E36" s="51">
        <v>3430896</v>
      </c>
      <c r="F36" s="51">
        <v>3961093</v>
      </c>
      <c r="G36" s="51">
        <v>4573862</v>
      </c>
      <c r="H36" s="52">
        <v>4874540</v>
      </c>
      <c r="I36" s="51">
        <v>4992234</v>
      </c>
      <c r="J36" s="53">
        <v>5134959</v>
      </c>
      <c r="K36" s="53">
        <v>5453496.0010000002</v>
      </c>
      <c r="L36" s="53">
        <v>5281595.09</v>
      </c>
      <c r="M36" s="54">
        <v>5804042.0899999999</v>
      </c>
      <c r="N36" s="54">
        <v>6152559.2659999998</v>
      </c>
      <c r="O36" s="54">
        <v>6651643.3439999996</v>
      </c>
    </row>
    <row r="37" spans="1:16" ht="21.95" customHeight="1">
      <c r="A37" s="58" t="s">
        <v>93</v>
      </c>
      <c r="B37" s="59" t="s">
        <v>92</v>
      </c>
      <c r="C37" s="51">
        <v>936618</v>
      </c>
      <c r="D37" s="51">
        <v>955196</v>
      </c>
      <c r="E37" s="51">
        <v>1056090</v>
      </c>
      <c r="F37" s="51">
        <v>1161827</v>
      </c>
      <c r="G37" s="51">
        <v>1378696</v>
      </c>
      <c r="H37" s="52">
        <v>1471186</v>
      </c>
      <c r="I37" s="51">
        <v>1497488</v>
      </c>
      <c r="J37" s="53">
        <v>1539287.9080000001</v>
      </c>
      <c r="K37" s="53">
        <v>1630133.2520000001</v>
      </c>
      <c r="L37" s="53">
        <v>1598179.051</v>
      </c>
      <c r="M37" s="54">
        <v>1722392.1969999999</v>
      </c>
      <c r="N37" s="54">
        <v>1828992.621</v>
      </c>
      <c r="O37" s="54">
        <v>1985323.534</v>
      </c>
    </row>
    <row r="38" spans="1:16" ht="21.95" customHeight="1">
      <c r="A38" s="58" t="s">
        <v>91</v>
      </c>
      <c r="B38" s="59" t="s">
        <v>90</v>
      </c>
      <c r="C38" s="51">
        <v>1124243</v>
      </c>
      <c r="D38" s="51">
        <v>1156705</v>
      </c>
      <c r="E38" s="51">
        <v>1182309</v>
      </c>
      <c r="F38" s="51">
        <v>1327562</v>
      </c>
      <c r="G38" s="51">
        <v>1538870</v>
      </c>
      <c r="H38" s="52">
        <v>1746800</v>
      </c>
      <c r="I38" s="51">
        <v>1713371</v>
      </c>
      <c r="J38" s="53">
        <v>1754547.254</v>
      </c>
      <c r="K38" s="53">
        <v>1879741.0630000001</v>
      </c>
      <c r="L38" s="53">
        <v>1886716.1510000001</v>
      </c>
      <c r="M38" s="54">
        <v>2081903.811</v>
      </c>
      <c r="N38" s="54">
        <v>2197443.344</v>
      </c>
      <c r="O38" s="54">
        <v>2364513.034</v>
      </c>
    </row>
    <row r="39" spans="1:16" s="27" customFormat="1" ht="21" customHeight="1">
      <c r="P39" s="24"/>
    </row>
    <row r="40" spans="1:16" ht="30" customHeight="1">
      <c r="C40" s="37"/>
      <c r="K40" s="125"/>
      <c r="L40" s="125"/>
    </row>
    <row r="41" spans="1:16" ht="61.5" customHeight="1">
      <c r="A41" s="180" t="s">
        <v>186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212" t="s">
        <v>193</v>
      </c>
      <c r="N41" s="212"/>
      <c r="O41" s="212"/>
      <c r="P41" s="184"/>
    </row>
    <row r="42" spans="1:16" s="39" customFormat="1" ht="86.25" customHeight="1">
      <c r="A42" s="176" t="s">
        <v>168</v>
      </c>
      <c r="B42" s="84" t="s">
        <v>153</v>
      </c>
      <c r="C42" s="177" t="s">
        <v>190</v>
      </c>
      <c r="D42" s="178"/>
      <c r="E42" s="178"/>
      <c r="F42" s="178"/>
      <c r="G42" s="178"/>
      <c r="H42" s="178"/>
      <c r="I42" s="178"/>
      <c r="J42" s="178"/>
      <c r="K42" s="178"/>
      <c r="L42" s="179"/>
      <c r="M42" s="173" t="s">
        <v>200</v>
      </c>
      <c r="N42" s="173" t="s">
        <v>201</v>
      </c>
      <c r="O42" s="169" t="s">
        <v>194</v>
      </c>
      <c r="P42" s="24"/>
    </row>
    <row r="43" spans="1:16" s="39" customFormat="1" ht="18.75">
      <c r="A43" s="126" t="s">
        <v>169</v>
      </c>
      <c r="B43" s="126"/>
      <c r="C43" s="62">
        <v>2012</v>
      </c>
      <c r="D43" s="62">
        <v>2013</v>
      </c>
      <c r="E43" s="62">
        <v>2014</v>
      </c>
      <c r="F43" s="62">
        <v>2015</v>
      </c>
      <c r="G43" s="62">
        <v>2016</v>
      </c>
      <c r="H43" s="62">
        <v>2017</v>
      </c>
      <c r="I43" s="62">
        <v>2018</v>
      </c>
      <c r="J43" s="62">
        <v>2019</v>
      </c>
      <c r="K43" s="62">
        <v>2020</v>
      </c>
      <c r="L43" s="62">
        <v>2021</v>
      </c>
      <c r="M43" s="75">
        <v>2022</v>
      </c>
      <c r="N43" s="77">
        <v>2023</v>
      </c>
      <c r="O43" s="81">
        <v>2024</v>
      </c>
    </row>
    <row r="44" spans="1:16" s="39" customFormat="1" ht="24" customHeight="1">
      <c r="A44" s="123" t="s">
        <v>89</v>
      </c>
      <c r="B44" s="124"/>
      <c r="C44" s="49">
        <f t="shared" ref="C44:L44" si="2">SUM(C45:C76)</f>
        <v>66292473</v>
      </c>
      <c r="D44" s="49">
        <f t="shared" si="2"/>
        <v>68604814</v>
      </c>
      <c r="E44" s="49">
        <f t="shared" si="2"/>
        <v>74367810</v>
      </c>
      <c r="F44" s="49">
        <f t="shared" si="2"/>
        <v>81502023</v>
      </c>
      <c r="G44" s="49">
        <f t="shared" si="2"/>
        <v>85838847</v>
      </c>
      <c r="H44" s="49">
        <f t="shared" si="2"/>
        <v>90908418</v>
      </c>
      <c r="I44" s="49">
        <f t="shared" si="2"/>
        <v>95293813</v>
      </c>
      <c r="J44" s="61">
        <f t="shared" si="2"/>
        <v>98896488.538000017</v>
      </c>
      <c r="K44" s="61">
        <f t="shared" si="2"/>
        <v>104165041.15199998</v>
      </c>
      <c r="L44" s="49">
        <f t="shared" si="2"/>
        <v>110175884.05099997</v>
      </c>
      <c r="M44" s="49">
        <f t="shared" ref="M44:O44" si="3">SUM(M45:M76)</f>
        <v>118435905.03299999</v>
      </c>
      <c r="N44" s="49">
        <f t="shared" si="3"/>
        <v>125438770.91599999</v>
      </c>
      <c r="O44" s="211">
        <f t="shared" si="3"/>
        <v>135453841.185</v>
      </c>
    </row>
    <row r="45" spans="1:16" s="38" customFormat="1" ht="24.75" customHeight="1">
      <c r="A45" s="58" t="s">
        <v>152</v>
      </c>
      <c r="B45" s="59" t="s">
        <v>151</v>
      </c>
      <c r="C45" s="51">
        <v>1155311</v>
      </c>
      <c r="D45" s="55">
        <v>1192858</v>
      </c>
      <c r="E45" s="55">
        <v>1293317</v>
      </c>
      <c r="F45" s="55">
        <v>1398964</v>
      </c>
      <c r="G45" s="55">
        <v>1442809</v>
      </c>
      <c r="H45" s="56">
        <v>1495171</v>
      </c>
      <c r="I45" s="51">
        <v>1562998</v>
      </c>
      <c r="J45" s="53">
        <v>1618499.6240000001</v>
      </c>
      <c r="K45" s="53">
        <v>1698677.3019999999</v>
      </c>
      <c r="L45" s="53">
        <v>1796952.4620000001</v>
      </c>
      <c r="M45" s="80">
        <v>1918215.6229999999</v>
      </c>
      <c r="N45" s="57">
        <v>2071078.23</v>
      </c>
      <c r="O45" s="57">
        <v>2234209.8330000001</v>
      </c>
    </row>
    <row r="46" spans="1:16" ht="21.95" customHeight="1">
      <c r="A46" s="58" t="s">
        <v>150</v>
      </c>
      <c r="B46" s="59" t="s">
        <v>149</v>
      </c>
      <c r="C46" s="51">
        <v>1550101</v>
      </c>
      <c r="D46" s="55">
        <v>1601387</v>
      </c>
      <c r="E46" s="55">
        <v>1747266</v>
      </c>
      <c r="F46" s="55">
        <v>1910089</v>
      </c>
      <c r="G46" s="51">
        <v>1997659</v>
      </c>
      <c r="H46" s="56">
        <v>2101075</v>
      </c>
      <c r="I46" s="51">
        <v>2228175</v>
      </c>
      <c r="J46" s="53">
        <v>2362086.7850000001</v>
      </c>
      <c r="K46" s="53">
        <v>2502802.497</v>
      </c>
      <c r="L46" s="53">
        <v>2640514.5690000001</v>
      </c>
      <c r="M46" s="57">
        <v>2784410.3930000002</v>
      </c>
      <c r="N46" s="57">
        <v>2996905.9569999999</v>
      </c>
      <c r="O46" s="57">
        <v>3227331.7590000001</v>
      </c>
    </row>
    <row r="47" spans="1:16" ht="21.95" customHeight="1">
      <c r="A47" s="58" t="s">
        <v>148</v>
      </c>
      <c r="B47" s="59" t="s">
        <v>147</v>
      </c>
      <c r="C47" s="51">
        <v>743018</v>
      </c>
      <c r="D47" s="55">
        <v>766231</v>
      </c>
      <c r="E47" s="55">
        <v>832979</v>
      </c>
      <c r="F47" s="55">
        <v>908111</v>
      </c>
      <c r="G47" s="51">
        <v>950772</v>
      </c>
      <c r="H47" s="56">
        <v>1014592</v>
      </c>
      <c r="I47" s="51">
        <v>1049658</v>
      </c>
      <c r="J47" s="53">
        <v>1092483.351</v>
      </c>
      <c r="K47" s="53">
        <v>1148339.1170000001</v>
      </c>
      <c r="L47" s="53">
        <v>1212984.692</v>
      </c>
      <c r="M47" s="57">
        <v>1302575.6850000001</v>
      </c>
      <c r="N47" s="57">
        <v>1373810.9240000001</v>
      </c>
      <c r="O47" s="57">
        <v>1476228.5999999999</v>
      </c>
    </row>
    <row r="48" spans="1:16" ht="21.95" customHeight="1">
      <c r="A48" s="58" t="s">
        <v>146</v>
      </c>
      <c r="B48" s="59" t="s">
        <v>145</v>
      </c>
      <c r="C48" s="51">
        <v>1123379</v>
      </c>
      <c r="D48" s="55">
        <v>1152263</v>
      </c>
      <c r="E48" s="55">
        <v>1242478</v>
      </c>
      <c r="F48" s="55">
        <v>1355642</v>
      </c>
      <c r="G48" s="51">
        <v>1427064</v>
      </c>
      <c r="H48" s="56">
        <v>1508796</v>
      </c>
      <c r="I48" s="51">
        <v>1570861</v>
      </c>
      <c r="J48" s="53">
        <v>1628456.844</v>
      </c>
      <c r="K48" s="53">
        <v>1715071.902</v>
      </c>
      <c r="L48" s="53">
        <v>1814855.889</v>
      </c>
      <c r="M48" s="57">
        <v>1949318.9509999999</v>
      </c>
      <c r="N48" s="57">
        <v>2060930.17</v>
      </c>
      <c r="O48" s="57">
        <v>2216291.4759999998</v>
      </c>
    </row>
    <row r="49" spans="1:15" ht="21.95" customHeight="1">
      <c r="A49" s="58" t="s">
        <v>144</v>
      </c>
      <c r="B49" s="59" t="s">
        <v>143</v>
      </c>
      <c r="C49" s="51">
        <v>1292279</v>
      </c>
      <c r="D49" s="55">
        <v>1331741</v>
      </c>
      <c r="E49" s="55">
        <v>1450275</v>
      </c>
      <c r="F49" s="55">
        <v>1610767</v>
      </c>
      <c r="G49" s="51">
        <v>1724773</v>
      </c>
      <c r="H49" s="56">
        <v>1858235</v>
      </c>
      <c r="I49" s="51">
        <v>1935724</v>
      </c>
      <c r="J49" s="53">
        <v>2010622.409</v>
      </c>
      <c r="K49" s="53">
        <v>2129963.66</v>
      </c>
      <c r="L49" s="53">
        <v>2247215.0839999998</v>
      </c>
      <c r="M49" s="57">
        <v>2412072.4589999998</v>
      </c>
      <c r="N49" s="57">
        <v>2545228.0589999999</v>
      </c>
      <c r="O49" s="57">
        <v>2744400.2930000001</v>
      </c>
    </row>
    <row r="50" spans="1:15" ht="21.95" customHeight="1">
      <c r="A50" s="58" t="s">
        <v>142</v>
      </c>
      <c r="B50" s="59" t="s">
        <v>141</v>
      </c>
      <c r="C50" s="51">
        <v>1005650</v>
      </c>
      <c r="D50" s="55">
        <v>1034780</v>
      </c>
      <c r="E50" s="55">
        <v>1126863</v>
      </c>
      <c r="F50" s="55">
        <v>1216396</v>
      </c>
      <c r="G50" s="51">
        <v>1249259</v>
      </c>
      <c r="H50" s="56">
        <v>1299985</v>
      </c>
      <c r="I50" s="51">
        <v>1362526</v>
      </c>
      <c r="J50" s="53">
        <v>1466140.787</v>
      </c>
      <c r="K50" s="53">
        <v>1521183.5179999999</v>
      </c>
      <c r="L50" s="53">
        <v>1583562.7490000001</v>
      </c>
      <c r="M50" s="57">
        <v>1709833.42</v>
      </c>
      <c r="N50" s="57">
        <v>1808132.35</v>
      </c>
      <c r="O50" s="57">
        <v>1942627.8589999999</v>
      </c>
    </row>
    <row r="51" spans="1:15" ht="21.95" customHeight="1">
      <c r="A51" s="58" t="s">
        <v>140</v>
      </c>
      <c r="B51" s="59" t="s">
        <v>139</v>
      </c>
      <c r="C51" s="51">
        <v>3085825</v>
      </c>
      <c r="D51" s="55">
        <v>3205493</v>
      </c>
      <c r="E51" s="55">
        <v>3454922</v>
      </c>
      <c r="F51" s="55">
        <v>3757386</v>
      </c>
      <c r="G51" s="51">
        <v>3956238</v>
      </c>
      <c r="H51" s="56">
        <v>4202198</v>
      </c>
      <c r="I51" s="51">
        <v>4425440</v>
      </c>
      <c r="J51" s="53">
        <v>4587496.1730000004</v>
      </c>
      <c r="K51" s="53">
        <v>4837940.8540000003</v>
      </c>
      <c r="L51" s="53">
        <v>5101832.477</v>
      </c>
      <c r="M51" s="57">
        <v>5493494.0549999997</v>
      </c>
      <c r="N51" s="57">
        <v>5796735.3799999999</v>
      </c>
      <c r="O51" s="57">
        <v>6266423.9530000007</v>
      </c>
    </row>
    <row r="52" spans="1:15" ht="21.95" customHeight="1">
      <c r="A52" s="58" t="s">
        <v>138</v>
      </c>
      <c r="B52" s="59" t="s">
        <v>137</v>
      </c>
      <c r="C52" s="51">
        <v>1718651</v>
      </c>
      <c r="D52" s="55">
        <v>1769983</v>
      </c>
      <c r="E52" s="55">
        <v>1942813</v>
      </c>
      <c r="F52" s="55">
        <v>2182011</v>
      </c>
      <c r="G52" s="51">
        <v>2350490</v>
      </c>
      <c r="H52" s="56">
        <v>2540253</v>
      </c>
      <c r="I52" s="51">
        <v>2657399</v>
      </c>
      <c r="J52" s="53">
        <v>2741131.3769999999</v>
      </c>
      <c r="K52" s="53">
        <v>2877455.6159999999</v>
      </c>
      <c r="L52" s="53">
        <v>3037539.0240000002</v>
      </c>
      <c r="M52" s="57">
        <v>3281066.4989999998</v>
      </c>
      <c r="N52" s="57">
        <v>3487357.79</v>
      </c>
      <c r="O52" s="57">
        <v>3772306.5660000001</v>
      </c>
    </row>
    <row r="53" spans="1:15" ht="21.95" customHeight="1">
      <c r="A53" s="58" t="s">
        <v>136</v>
      </c>
      <c r="B53" s="60" t="s">
        <v>167</v>
      </c>
      <c r="C53" s="51">
        <v>3349890</v>
      </c>
      <c r="D53" s="55">
        <v>3468339</v>
      </c>
      <c r="E53" s="55">
        <v>3662313</v>
      </c>
      <c r="F53" s="55">
        <v>3854710</v>
      </c>
      <c r="G53" s="51">
        <v>3976998</v>
      </c>
      <c r="H53" s="56">
        <v>4176223</v>
      </c>
      <c r="I53" s="51">
        <v>4374953</v>
      </c>
      <c r="J53" s="53">
        <v>4592163.4689999996</v>
      </c>
      <c r="K53" s="53">
        <v>4792438.7779999999</v>
      </c>
      <c r="L53" s="53">
        <v>5100235.6270000003</v>
      </c>
      <c r="M53" s="57">
        <v>5392265.1830000002</v>
      </c>
      <c r="N53" s="57">
        <v>5691907.9119999995</v>
      </c>
      <c r="O53" s="57">
        <v>6112585.9009999996</v>
      </c>
    </row>
    <row r="54" spans="1:15" ht="21.95" customHeight="1">
      <c r="A54" s="58" t="s">
        <v>135</v>
      </c>
      <c r="B54" s="59" t="s">
        <v>134</v>
      </c>
      <c r="C54" s="51">
        <v>1502390</v>
      </c>
      <c r="D54" s="55">
        <v>1546276</v>
      </c>
      <c r="E54" s="55">
        <v>1676599</v>
      </c>
      <c r="F54" s="55">
        <v>1845964</v>
      </c>
      <c r="G54" s="51">
        <v>1963645</v>
      </c>
      <c r="H54" s="56">
        <v>2114506</v>
      </c>
      <c r="I54" s="51">
        <v>2196285</v>
      </c>
      <c r="J54" s="53">
        <v>2280316.4350000001</v>
      </c>
      <c r="K54" s="53">
        <v>2410114.284</v>
      </c>
      <c r="L54" s="53">
        <v>2564311.9739999999</v>
      </c>
      <c r="M54" s="57">
        <v>2747931.798</v>
      </c>
      <c r="N54" s="57">
        <v>2899765.66</v>
      </c>
      <c r="O54" s="57">
        <v>3113971.9329999997</v>
      </c>
    </row>
    <row r="55" spans="1:15" ht="21.95" customHeight="1">
      <c r="A55" s="58" t="s">
        <v>133</v>
      </c>
      <c r="B55" s="59" t="s">
        <v>132</v>
      </c>
      <c r="C55" s="51">
        <v>2240937</v>
      </c>
      <c r="D55" s="55">
        <v>2332133</v>
      </c>
      <c r="E55" s="55">
        <v>2517727</v>
      </c>
      <c r="F55" s="55">
        <v>2736966</v>
      </c>
      <c r="G55" s="51">
        <v>2872545</v>
      </c>
      <c r="H55" s="56">
        <v>3032493</v>
      </c>
      <c r="I55" s="51">
        <v>3196115</v>
      </c>
      <c r="J55" s="53">
        <v>3308336.5469999998</v>
      </c>
      <c r="K55" s="53">
        <v>3510662.65</v>
      </c>
      <c r="L55" s="53">
        <v>3721405.4330000002</v>
      </c>
      <c r="M55" s="57">
        <v>4011352.6540000001</v>
      </c>
      <c r="N55" s="57">
        <v>4246785.8990000002</v>
      </c>
      <c r="O55" s="57">
        <v>4604351.148</v>
      </c>
    </row>
    <row r="56" spans="1:15" ht="21.95" customHeight="1">
      <c r="A56" s="58" t="s">
        <v>131</v>
      </c>
      <c r="B56" s="59" t="s">
        <v>130</v>
      </c>
      <c r="C56" s="51">
        <v>3078460</v>
      </c>
      <c r="D56" s="55">
        <v>3179082</v>
      </c>
      <c r="E56" s="55">
        <v>3513319</v>
      </c>
      <c r="F56" s="55">
        <v>4024422</v>
      </c>
      <c r="G56" s="51">
        <v>4372441</v>
      </c>
      <c r="H56" s="56">
        <v>4712178</v>
      </c>
      <c r="I56" s="51">
        <v>4936597</v>
      </c>
      <c r="J56" s="53">
        <v>5094105.8289999999</v>
      </c>
      <c r="K56" s="53">
        <v>5348899.9579999996</v>
      </c>
      <c r="L56" s="53">
        <v>5693836.2340000002</v>
      </c>
      <c r="M56" s="57">
        <v>6129453.267</v>
      </c>
      <c r="N56" s="57">
        <v>6464104.3470000001</v>
      </c>
      <c r="O56" s="57">
        <v>6984278.676</v>
      </c>
    </row>
    <row r="57" spans="1:15" ht="21.95" customHeight="1">
      <c r="A57" s="58" t="s">
        <v>129</v>
      </c>
      <c r="B57" s="59" t="s">
        <v>128</v>
      </c>
      <c r="C57" s="51">
        <v>2215200</v>
      </c>
      <c r="D57" s="55">
        <v>2297123</v>
      </c>
      <c r="E57" s="55">
        <v>2480667</v>
      </c>
      <c r="F57" s="55">
        <v>2703912</v>
      </c>
      <c r="G57" s="51">
        <v>2843737</v>
      </c>
      <c r="H57" s="56">
        <v>3012005</v>
      </c>
      <c r="I57" s="51">
        <v>3152783</v>
      </c>
      <c r="J57" s="53">
        <v>3229594.4330000002</v>
      </c>
      <c r="K57" s="53">
        <v>3411820.3089999999</v>
      </c>
      <c r="L57" s="53">
        <v>3597528.9210000001</v>
      </c>
      <c r="M57" s="57">
        <v>3887286.5729999999</v>
      </c>
      <c r="N57" s="57">
        <v>4109645.054</v>
      </c>
      <c r="O57" s="57">
        <v>4440324.6689999998</v>
      </c>
    </row>
    <row r="58" spans="1:15" ht="21.95" customHeight="1">
      <c r="A58" s="58" t="s">
        <v>127</v>
      </c>
      <c r="B58" s="59" t="s">
        <v>126</v>
      </c>
      <c r="C58" s="51">
        <v>3536475</v>
      </c>
      <c r="D58" s="55">
        <v>3651303</v>
      </c>
      <c r="E58" s="55">
        <v>3897357</v>
      </c>
      <c r="F58" s="55">
        <v>4142444</v>
      </c>
      <c r="G58" s="51">
        <v>4260996</v>
      </c>
      <c r="H58" s="56">
        <v>4438588</v>
      </c>
      <c r="I58" s="51">
        <v>4685997</v>
      </c>
      <c r="J58" s="53">
        <v>4677363.7439999999</v>
      </c>
      <c r="K58" s="53">
        <v>5012121.2889999999</v>
      </c>
      <c r="L58" s="53">
        <v>5329659.5760000004</v>
      </c>
      <c r="M58" s="57">
        <v>5707495.79</v>
      </c>
      <c r="N58" s="57">
        <v>6092731.2960000001</v>
      </c>
      <c r="O58" s="57">
        <v>6579373.0030000005</v>
      </c>
    </row>
    <row r="59" spans="1:15" ht="21.95" customHeight="1">
      <c r="A59" s="58" t="s">
        <v>125</v>
      </c>
      <c r="B59" s="59" t="s">
        <v>124</v>
      </c>
      <c r="C59" s="51">
        <v>7385086</v>
      </c>
      <c r="D59" s="55">
        <v>7629017</v>
      </c>
      <c r="E59" s="55">
        <v>8181581</v>
      </c>
      <c r="F59" s="55">
        <v>8808469</v>
      </c>
      <c r="G59" s="51">
        <v>9155606</v>
      </c>
      <c r="H59" s="56">
        <v>9599199</v>
      </c>
      <c r="I59" s="51">
        <v>10046533</v>
      </c>
      <c r="J59" s="53">
        <v>10446886.876</v>
      </c>
      <c r="K59" s="53">
        <v>10877708.316</v>
      </c>
      <c r="L59" s="53">
        <v>11569122.847999999</v>
      </c>
      <c r="M59" s="57">
        <v>12404760.719000001</v>
      </c>
      <c r="N59" s="57">
        <v>13090604.738</v>
      </c>
      <c r="O59" s="57">
        <v>14118226.623</v>
      </c>
    </row>
    <row r="60" spans="1:15" ht="21.95" customHeight="1">
      <c r="A60" s="58" t="s">
        <v>123</v>
      </c>
      <c r="B60" s="59" t="s">
        <v>122</v>
      </c>
      <c r="C60" s="51">
        <v>2369194</v>
      </c>
      <c r="D60" s="55">
        <v>2462379</v>
      </c>
      <c r="E60" s="55">
        <v>2661076</v>
      </c>
      <c r="F60" s="55">
        <v>2912621</v>
      </c>
      <c r="G60" s="51">
        <v>3086195</v>
      </c>
      <c r="H60" s="56">
        <v>3301598</v>
      </c>
      <c r="I60" s="51">
        <v>3452712</v>
      </c>
      <c r="J60" s="53">
        <v>3569665.6940000001</v>
      </c>
      <c r="K60" s="53">
        <v>3777318.4670000002</v>
      </c>
      <c r="L60" s="53">
        <v>3986388.2829999998</v>
      </c>
      <c r="M60" s="57">
        <v>4305367.5180000002</v>
      </c>
      <c r="N60" s="57">
        <v>4543596.54</v>
      </c>
      <c r="O60" s="57">
        <v>4908029.5039999997</v>
      </c>
    </row>
    <row r="61" spans="1:15" ht="21.95" customHeight="1">
      <c r="A61" s="58" t="s">
        <v>121</v>
      </c>
      <c r="B61" s="59" t="s">
        <v>120</v>
      </c>
      <c r="C61" s="51">
        <v>1197077</v>
      </c>
      <c r="D61" s="55">
        <v>1242034</v>
      </c>
      <c r="E61" s="55">
        <v>1347302</v>
      </c>
      <c r="F61" s="55">
        <v>1461751</v>
      </c>
      <c r="G61" s="51">
        <v>1517473</v>
      </c>
      <c r="H61" s="56">
        <v>1596251</v>
      </c>
      <c r="I61" s="51">
        <v>1667931</v>
      </c>
      <c r="J61" s="53">
        <v>1745657.7139999999</v>
      </c>
      <c r="K61" s="53">
        <v>1829326.21</v>
      </c>
      <c r="L61" s="53">
        <v>1929936.8529999999</v>
      </c>
      <c r="M61" s="57">
        <v>2069192.0360000001</v>
      </c>
      <c r="N61" s="57">
        <v>2190289.5249999999</v>
      </c>
      <c r="O61" s="57">
        <v>2365493.0779999997</v>
      </c>
    </row>
    <row r="62" spans="1:15" ht="21.95" customHeight="1">
      <c r="A62" s="58" t="s">
        <v>119</v>
      </c>
      <c r="B62" s="59" t="s">
        <v>118</v>
      </c>
      <c r="C62" s="51">
        <v>1137803</v>
      </c>
      <c r="D62" s="55">
        <v>1181444</v>
      </c>
      <c r="E62" s="55">
        <v>1288320</v>
      </c>
      <c r="F62" s="55">
        <v>1427436</v>
      </c>
      <c r="G62" s="51">
        <v>1509953</v>
      </c>
      <c r="H62" s="56">
        <v>1603508</v>
      </c>
      <c r="I62" s="51">
        <v>1669643</v>
      </c>
      <c r="J62" s="53">
        <v>1730860.007</v>
      </c>
      <c r="K62" s="53">
        <v>1835290.115</v>
      </c>
      <c r="L62" s="53">
        <v>1929917.2760000001</v>
      </c>
      <c r="M62" s="57">
        <v>2080480.7479999999</v>
      </c>
      <c r="N62" s="57">
        <v>2192358.764</v>
      </c>
      <c r="O62" s="57">
        <v>2364932.9869999997</v>
      </c>
    </row>
    <row r="63" spans="1:15" ht="21.95" customHeight="1">
      <c r="A63" s="58" t="s">
        <v>117</v>
      </c>
      <c r="B63" s="59" t="s">
        <v>116</v>
      </c>
      <c r="C63" s="51">
        <v>1943189</v>
      </c>
      <c r="D63" s="55">
        <v>2001415</v>
      </c>
      <c r="E63" s="55">
        <v>2179485</v>
      </c>
      <c r="F63" s="55">
        <v>2361890</v>
      </c>
      <c r="G63" s="51">
        <v>2423595</v>
      </c>
      <c r="H63" s="56">
        <v>2516689</v>
      </c>
      <c r="I63" s="51">
        <v>2629802</v>
      </c>
      <c r="J63" s="53">
        <v>2741585.5249999999</v>
      </c>
      <c r="K63" s="53">
        <v>2925780.372</v>
      </c>
      <c r="L63" s="53">
        <v>3105100.6230000001</v>
      </c>
      <c r="M63" s="57">
        <v>3185899.4419999998</v>
      </c>
      <c r="N63" s="57">
        <v>3508585.9530000002</v>
      </c>
      <c r="O63" s="57">
        <v>3777124.6830000002</v>
      </c>
    </row>
    <row r="64" spans="1:15" ht="21.95" customHeight="1">
      <c r="A64" s="58" t="s">
        <v>115</v>
      </c>
      <c r="B64" s="59" t="s">
        <v>114</v>
      </c>
      <c r="C64" s="51">
        <v>2667814</v>
      </c>
      <c r="D64" s="55">
        <v>2788682</v>
      </c>
      <c r="E64" s="55">
        <v>3093833</v>
      </c>
      <c r="F64" s="55">
        <v>3534284</v>
      </c>
      <c r="G64" s="51">
        <v>3837838</v>
      </c>
      <c r="H64" s="56">
        <v>4159516</v>
      </c>
      <c r="I64" s="51">
        <v>4374661</v>
      </c>
      <c r="J64" s="53">
        <v>4609058.2410000004</v>
      </c>
      <c r="K64" s="53">
        <v>4836118.4510000004</v>
      </c>
      <c r="L64" s="53">
        <v>5055665.9929999998</v>
      </c>
      <c r="M64" s="57">
        <v>5486273.7300000004</v>
      </c>
      <c r="N64" s="57">
        <v>5781790.8930000002</v>
      </c>
      <c r="O64" s="57">
        <v>6274116.9679999994</v>
      </c>
    </row>
    <row r="65" spans="1:15" ht="21.95" customHeight="1">
      <c r="A65" s="58" t="s">
        <v>113</v>
      </c>
      <c r="B65" s="59" t="s">
        <v>112</v>
      </c>
      <c r="C65" s="51">
        <v>2534756</v>
      </c>
      <c r="D65" s="55">
        <v>2643854</v>
      </c>
      <c r="E65" s="55">
        <v>2875485</v>
      </c>
      <c r="F65" s="55">
        <v>3148094</v>
      </c>
      <c r="G65" s="51">
        <v>3311870</v>
      </c>
      <c r="H65" s="56">
        <v>3507413</v>
      </c>
      <c r="I65" s="51">
        <v>3677888</v>
      </c>
      <c r="J65" s="53">
        <v>3799280.898</v>
      </c>
      <c r="K65" s="53">
        <v>4013751.6710000001</v>
      </c>
      <c r="L65" s="53">
        <v>4271598.0049999999</v>
      </c>
      <c r="M65" s="57">
        <v>4634769.32</v>
      </c>
      <c r="N65" s="57">
        <v>4889637.1749999998</v>
      </c>
      <c r="O65" s="57">
        <v>5297487.443</v>
      </c>
    </row>
    <row r="66" spans="1:15" ht="21.95" customHeight="1">
      <c r="A66" s="58" t="s">
        <v>111</v>
      </c>
      <c r="B66" s="59" t="s">
        <v>110</v>
      </c>
      <c r="C66" s="51">
        <v>1310743</v>
      </c>
      <c r="D66" s="55">
        <v>1355845</v>
      </c>
      <c r="E66" s="55">
        <v>1467083</v>
      </c>
      <c r="F66" s="55">
        <v>1593015</v>
      </c>
      <c r="G66" s="51">
        <v>1657981</v>
      </c>
      <c r="H66" s="56">
        <v>1735477</v>
      </c>
      <c r="I66" s="51">
        <v>1828815</v>
      </c>
      <c r="J66" s="53">
        <v>1897457.618</v>
      </c>
      <c r="K66" s="53">
        <v>2002218.361</v>
      </c>
      <c r="L66" s="53">
        <v>2115075.2579999999</v>
      </c>
      <c r="M66" s="57">
        <v>2279913.3810000001</v>
      </c>
      <c r="N66" s="57">
        <v>2411800.4219999998</v>
      </c>
      <c r="O66" s="57">
        <v>2601608.6349999998</v>
      </c>
    </row>
    <row r="67" spans="1:15" ht="21.95" customHeight="1">
      <c r="A67" s="58" t="s">
        <v>109</v>
      </c>
      <c r="B67" s="59" t="s">
        <v>108</v>
      </c>
      <c r="C67" s="51">
        <v>1131899</v>
      </c>
      <c r="D67" s="55">
        <v>1165789</v>
      </c>
      <c r="E67" s="55">
        <v>1256066</v>
      </c>
      <c r="F67" s="55">
        <v>1365089</v>
      </c>
      <c r="G67" s="51">
        <v>1440426</v>
      </c>
      <c r="H67" s="56">
        <v>1532022</v>
      </c>
      <c r="I67" s="51">
        <v>1646074</v>
      </c>
      <c r="J67" s="53">
        <v>1738760.5009999999</v>
      </c>
      <c r="K67" s="53">
        <v>1857843.9720000001</v>
      </c>
      <c r="L67" s="53">
        <v>1956658.72</v>
      </c>
      <c r="M67" s="57">
        <v>2104183.335</v>
      </c>
      <c r="N67" s="57">
        <v>2220927.1970000002</v>
      </c>
      <c r="O67" s="57">
        <v>2393810.699</v>
      </c>
    </row>
    <row r="68" spans="1:15" ht="21.95" customHeight="1">
      <c r="A68" s="58" t="s">
        <v>107</v>
      </c>
      <c r="B68" s="59" t="s">
        <v>106</v>
      </c>
      <c r="C68" s="51">
        <v>1446541</v>
      </c>
      <c r="D68" s="55">
        <v>1485989</v>
      </c>
      <c r="E68" s="55">
        <v>1601915</v>
      </c>
      <c r="F68" s="55">
        <v>1716591</v>
      </c>
      <c r="G68" s="51">
        <v>1764939</v>
      </c>
      <c r="H68" s="56">
        <v>1833499</v>
      </c>
      <c r="I68" s="51">
        <v>1924278</v>
      </c>
      <c r="J68" s="53">
        <v>1982248.2150000001</v>
      </c>
      <c r="K68" s="53">
        <v>2088928.2590000001</v>
      </c>
      <c r="L68" s="53">
        <v>2208986.4980000001</v>
      </c>
      <c r="M68" s="57">
        <v>2371635.64</v>
      </c>
      <c r="N68" s="57">
        <v>2512898.33</v>
      </c>
      <c r="O68" s="57">
        <v>2714733.0450000004</v>
      </c>
    </row>
    <row r="69" spans="1:15" ht="21.95" customHeight="1">
      <c r="A69" s="58" t="s">
        <v>105</v>
      </c>
      <c r="B69" s="59" t="s">
        <v>104</v>
      </c>
      <c r="C69" s="51">
        <v>1901226</v>
      </c>
      <c r="D69" s="55">
        <v>1967851</v>
      </c>
      <c r="E69" s="55">
        <v>2129327</v>
      </c>
      <c r="F69" s="55">
        <v>2322364</v>
      </c>
      <c r="G69" s="51">
        <v>2414298</v>
      </c>
      <c r="H69" s="56">
        <v>2526547</v>
      </c>
      <c r="I69" s="51">
        <v>2640197</v>
      </c>
      <c r="J69" s="53">
        <v>2744023.094</v>
      </c>
      <c r="K69" s="53">
        <v>2902549.0920000002</v>
      </c>
      <c r="L69" s="53">
        <v>3070119.6290000002</v>
      </c>
      <c r="M69" s="57">
        <v>3307637.0019999999</v>
      </c>
      <c r="N69" s="57">
        <v>3491183.4709999999</v>
      </c>
      <c r="O69" s="57">
        <v>3761213.841</v>
      </c>
    </row>
    <row r="70" spans="1:15" ht="21.95" customHeight="1">
      <c r="A70" s="58" t="s">
        <v>103</v>
      </c>
      <c r="B70" s="59" t="s">
        <v>102</v>
      </c>
      <c r="C70" s="51">
        <v>1701131</v>
      </c>
      <c r="D70" s="55">
        <v>1750095</v>
      </c>
      <c r="E70" s="55">
        <v>1896495</v>
      </c>
      <c r="F70" s="55">
        <v>2092936</v>
      </c>
      <c r="G70" s="51">
        <v>2230227</v>
      </c>
      <c r="H70" s="56">
        <v>2389880</v>
      </c>
      <c r="I70" s="51">
        <v>2499758</v>
      </c>
      <c r="J70" s="53">
        <v>2590184.406</v>
      </c>
      <c r="K70" s="53">
        <v>2723174.8790000002</v>
      </c>
      <c r="L70" s="53">
        <v>2887507.074</v>
      </c>
      <c r="M70" s="57">
        <v>3111936.2910000002</v>
      </c>
      <c r="N70" s="57">
        <v>3303516.31</v>
      </c>
      <c r="O70" s="57">
        <v>3566593.0430000001</v>
      </c>
    </row>
    <row r="71" spans="1:15" ht="21.95" customHeight="1">
      <c r="A71" s="58" t="s">
        <v>101</v>
      </c>
      <c r="B71" s="59" t="s">
        <v>100</v>
      </c>
      <c r="C71" s="51">
        <v>1858812</v>
      </c>
      <c r="D71" s="55">
        <v>1934121</v>
      </c>
      <c r="E71" s="55">
        <v>2085500</v>
      </c>
      <c r="F71" s="55">
        <v>2230554</v>
      </c>
      <c r="G71" s="51">
        <v>2323549</v>
      </c>
      <c r="H71" s="56">
        <v>2428327</v>
      </c>
      <c r="I71" s="51">
        <v>2539702</v>
      </c>
      <c r="J71" s="53">
        <v>2632993.15</v>
      </c>
      <c r="K71" s="53">
        <v>2793021.1290000002</v>
      </c>
      <c r="L71" s="53">
        <v>2952863.59</v>
      </c>
      <c r="M71" s="57">
        <v>3182551.676</v>
      </c>
      <c r="N71" s="57">
        <v>3355093.4539999999</v>
      </c>
      <c r="O71" s="57">
        <v>3617456.8</v>
      </c>
    </row>
    <row r="72" spans="1:15" ht="21.95" customHeight="1">
      <c r="A72" s="58" t="s">
        <v>99</v>
      </c>
      <c r="B72" s="59" t="s">
        <v>98</v>
      </c>
      <c r="C72" s="51">
        <v>2165126</v>
      </c>
      <c r="D72" s="55">
        <v>2234912</v>
      </c>
      <c r="E72" s="55">
        <v>2401073</v>
      </c>
      <c r="F72" s="55">
        <v>2627970</v>
      </c>
      <c r="G72" s="51">
        <v>2756279</v>
      </c>
      <c r="H72" s="56">
        <v>2870819</v>
      </c>
      <c r="I72" s="51">
        <v>3007495</v>
      </c>
      <c r="J72" s="53">
        <v>3219594.61</v>
      </c>
      <c r="K72" s="53">
        <v>3311904.0529999998</v>
      </c>
      <c r="L72" s="53">
        <v>3467540.8330000001</v>
      </c>
      <c r="M72" s="57">
        <v>3696004.6379999998</v>
      </c>
      <c r="N72" s="57">
        <v>3925909.4270000001</v>
      </c>
      <c r="O72" s="57">
        <v>4229762.0789999999</v>
      </c>
    </row>
    <row r="73" spans="1:15" ht="21.95" customHeight="1">
      <c r="A73" s="58" t="s">
        <v>97</v>
      </c>
      <c r="B73" s="59" t="s">
        <v>96</v>
      </c>
      <c r="C73" s="51">
        <v>1034034</v>
      </c>
      <c r="D73" s="55">
        <v>1075485</v>
      </c>
      <c r="E73" s="55">
        <v>1197040</v>
      </c>
      <c r="F73" s="55">
        <v>1374956</v>
      </c>
      <c r="G73" s="51">
        <v>1487148</v>
      </c>
      <c r="H73" s="56">
        <v>1593190</v>
      </c>
      <c r="I73" s="51">
        <v>1666264</v>
      </c>
      <c r="J73" s="53">
        <v>1726543.4539999999</v>
      </c>
      <c r="K73" s="53">
        <v>1792753.7690000001</v>
      </c>
      <c r="L73" s="53">
        <v>1885603.5319999999</v>
      </c>
      <c r="M73" s="57">
        <v>2070447.6980000001</v>
      </c>
      <c r="N73" s="57">
        <v>2186743.9759999998</v>
      </c>
      <c r="O73" s="57">
        <v>2366125.6630000002</v>
      </c>
    </row>
    <row r="74" spans="1:15" ht="21.95" customHeight="1">
      <c r="A74" s="58" t="s">
        <v>95</v>
      </c>
      <c r="B74" s="59" t="s">
        <v>94</v>
      </c>
      <c r="C74" s="51">
        <v>4112717</v>
      </c>
      <c r="D74" s="55">
        <v>4273883</v>
      </c>
      <c r="E74" s="55">
        <v>4712002</v>
      </c>
      <c r="F74" s="55">
        <v>5335704</v>
      </c>
      <c r="G74" s="51">
        <v>5728549</v>
      </c>
      <c r="H74" s="56">
        <v>6104448</v>
      </c>
      <c r="I74" s="51">
        <v>6403674</v>
      </c>
      <c r="J74" s="53">
        <v>6598584.6500000004</v>
      </c>
      <c r="K74" s="53">
        <v>6978506.5489999996</v>
      </c>
      <c r="L74" s="53">
        <v>7396875.4910000004</v>
      </c>
      <c r="M74" s="57">
        <v>8058858.5630000001</v>
      </c>
      <c r="N74" s="57">
        <v>8526972.0240000002</v>
      </c>
      <c r="O74" s="57">
        <v>9275908.1919999998</v>
      </c>
    </row>
    <row r="75" spans="1:15" ht="21.95" customHeight="1">
      <c r="A75" s="58" t="s">
        <v>93</v>
      </c>
      <c r="B75" s="59" t="s">
        <v>92</v>
      </c>
      <c r="C75" s="51">
        <v>1342119</v>
      </c>
      <c r="D75" s="55">
        <v>1381593</v>
      </c>
      <c r="E75" s="55">
        <v>1499128</v>
      </c>
      <c r="F75" s="55">
        <v>1662855</v>
      </c>
      <c r="G75" s="51">
        <v>1779042</v>
      </c>
      <c r="H75" s="56">
        <v>1913339</v>
      </c>
      <c r="I75" s="51">
        <v>2001268</v>
      </c>
      <c r="J75" s="53">
        <v>2081388.324</v>
      </c>
      <c r="K75" s="53">
        <v>2195601.2039999999</v>
      </c>
      <c r="L75" s="53">
        <v>2315245.1239999998</v>
      </c>
      <c r="M75" s="57">
        <v>2478711.2230000002</v>
      </c>
      <c r="N75" s="57">
        <v>2624416.963</v>
      </c>
      <c r="O75" s="57">
        <v>2831727.5279999999</v>
      </c>
    </row>
    <row r="76" spans="1:15" ht="21.95" customHeight="1">
      <c r="A76" s="58" t="s">
        <v>91</v>
      </c>
      <c r="B76" s="59" t="s">
        <v>90</v>
      </c>
      <c r="C76" s="51">
        <v>1455640</v>
      </c>
      <c r="D76" s="55">
        <v>1501434</v>
      </c>
      <c r="E76" s="55">
        <v>1656204</v>
      </c>
      <c r="F76" s="55">
        <v>1877660</v>
      </c>
      <c r="G76" s="51">
        <v>2024453</v>
      </c>
      <c r="H76" s="56">
        <v>2190398</v>
      </c>
      <c r="I76" s="51">
        <v>2281607</v>
      </c>
      <c r="J76" s="53">
        <v>2352917.7540000002</v>
      </c>
      <c r="K76" s="53">
        <v>2505754.5490000001</v>
      </c>
      <c r="L76" s="53">
        <v>2629243.71</v>
      </c>
      <c r="M76" s="57">
        <v>2880509.7230000002</v>
      </c>
      <c r="N76" s="57">
        <v>3037326.7259999998</v>
      </c>
      <c r="O76" s="57">
        <v>3274784.7050000001</v>
      </c>
    </row>
    <row r="77" spans="1:15" ht="21.95" customHeight="1">
      <c r="A77" s="63"/>
      <c r="B77" s="64"/>
      <c r="C77" s="65"/>
      <c r="D77" s="66"/>
      <c r="E77" s="66"/>
      <c r="F77" s="66"/>
      <c r="G77" s="65"/>
      <c r="H77" s="66"/>
      <c r="I77" s="65"/>
      <c r="J77" s="67"/>
      <c r="K77" s="67"/>
      <c r="L77" s="67"/>
    </row>
    <row r="78" spans="1:15" ht="48.75" customHeight="1">
      <c r="A78" s="185" t="s">
        <v>192</v>
      </c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75" t="s">
        <v>193</v>
      </c>
      <c r="N78" s="175"/>
      <c r="O78" s="175"/>
    </row>
    <row r="79" spans="1:15" ht="78" customHeight="1">
      <c r="A79" s="127" t="s">
        <v>153</v>
      </c>
      <c r="B79" s="128"/>
      <c r="C79" s="132" t="s">
        <v>191</v>
      </c>
      <c r="D79" s="133"/>
      <c r="E79" s="133"/>
      <c r="F79" s="133"/>
      <c r="G79" s="133"/>
      <c r="H79" s="133"/>
      <c r="I79" s="133"/>
      <c r="J79" s="133"/>
      <c r="K79" s="133"/>
      <c r="L79" s="134"/>
      <c r="M79" s="173" t="s">
        <v>200</v>
      </c>
      <c r="N79" s="173" t="s">
        <v>201</v>
      </c>
      <c r="O79" s="169" t="s">
        <v>194</v>
      </c>
    </row>
    <row r="80" spans="1:15" ht="47.25" customHeight="1">
      <c r="A80" s="129" t="s">
        <v>169</v>
      </c>
      <c r="B80" s="129"/>
      <c r="C80" s="68">
        <v>2012</v>
      </c>
      <c r="D80" s="68">
        <v>2013</v>
      </c>
      <c r="E80" s="68">
        <v>2014</v>
      </c>
      <c r="F80" s="68">
        <v>2015</v>
      </c>
      <c r="G80" s="68">
        <v>2016</v>
      </c>
      <c r="H80" s="68">
        <v>2017</v>
      </c>
      <c r="I80" s="68">
        <v>2018</v>
      </c>
      <c r="J80" s="68">
        <v>2019</v>
      </c>
      <c r="K80" s="68">
        <v>2020</v>
      </c>
      <c r="L80" s="68">
        <v>2021</v>
      </c>
      <c r="M80" s="76">
        <v>2022</v>
      </c>
      <c r="N80" s="78">
        <v>2023</v>
      </c>
      <c r="O80" s="82">
        <v>2024</v>
      </c>
    </row>
    <row r="81" spans="1:15" ht="20.25" customHeight="1">
      <c r="A81" s="121" t="s">
        <v>89</v>
      </c>
      <c r="B81" s="122"/>
      <c r="C81" s="69">
        <f t="shared" ref="C81:L81" si="4">C6/C44*100</f>
        <v>70.392867980652952</v>
      </c>
      <c r="D81" s="69">
        <f t="shared" si="4"/>
        <v>69.522436136915985</v>
      </c>
      <c r="E81" s="69">
        <f t="shared" si="4"/>
        <v>68.961448508433961</v>
      </c>
      <c r="F81" s="69">
        <f t="shared" si="4"/>
        <v>68.360195181903649</v>
      </c>
      <c r="G81" s="69">
        <f t="shared" si="4"/>
        <v>74.944163683838866</v>
      </c>
      <c r="H81" s="69">
        <f t="shared" si="4"/>
        <v>74.784211952736882</v>
      </c>
      <c r="I81" s="69">
        <f t="shared" si="4"/>
        <v>73.799970623486331</v>
      </c>
      <c r="J81" s="69">
        <f t="shared" si="4"/>
        <v>73.113570564456225</v>
      </c>
      <c r="K81" s="69">
        <f t="shared" si="4"/>
        <v>73.46395222590543</v>
      </c>
      <c r="L81" s="69">
        <f t="shared" si="4"/>
        <v>69.004262601430867</v>
      </c>
      <c r="M81" s="187">
        <f>+M6/M44*100</f>
        <v>69.629610290918293</v>
      </c>
      <c r="N81" s="187">
        <f t="shared" ref="N81:O81" si="5">N6/N44*100</f>
        <v>69.685649856642783</v>
      </c>
      <c r="O81" s="188">
        <f t="shared" si="5"/>
        <v>70.265544235846903</v>
      </c>
    </row>
    <row r="82" spans="1:15" ht="21.95" customHeight="1">
      <c r="A82" s="70" t="s">
        <v>152</v>
      </c>
      <c r="B82" s="71" t="s">
        <v>151</v>
      </c>
      <c r="C82" s="48">
        <f t="shared" ref="C82:L82" si="6">C7/C45*100</f>
        <v>75.230479065809988</v>
      </c>
      <c r="D82" s="48">
        <f t="shared" si="6"/>
        <v>72.976749956826382</v>
      </c>
      <c r="E82" s="48">
        <f t="shared" si="6"/>
        <v>70.222072392151347</v>
      </c>
      <c r="F82" s="48">
        <f t="shared" si="6"/>
        <v>68.345861651908123</v>
      </c>
      <c r="G82" s="48">
        <f t="shared" si="6"/>
        <v>73.860296130672879</v>
      </c>
      <c r="H82" s="48">
        <f t="shared" si="6"/>
        <v>72.945903846449667</v>
      </c>
      <c r="I82" s="48">
        <f t="shared" si="6"/>
        <v>73.515001298786046</v>
      </c>
      <c r="J82" s="48">
        <f t="shared" si="6"/>
        <v>73.634614943846287</v>
      </c>
      <c r="K82" s="48">
        <f t="shared" si="6"/>
        <v>74.119361135726763</v>
      </c>
      <c r="L82" s="48">
        <f t="shared" si="6"/>
        <v>70.378627133654248</v>
      </c>
      <c r="M82" s="48">
        <f>+M7/M45*100</f>
        <v>71.809065857034781</v>
      </c>
      <c r="N82" s="48">
        <f t="shared" ref="N82:O82" si="7">N7/N45*100</f>
        <v>70.910177835242862</v>
      </c>
      <c r="O82" s="48">
        <f t="shared" si="7"/>
        <v>70.968507996894132</v>
      </c>
    </row>
    <row r="83" spans="1:15" ht="21.95" customHeight="1">
      <c r="A83" s="72" t="s">
        <v>150</v>
      </c>
      <c r="B83" s="73" t="s">
        <v>149</v>
      </c>
      <c r="C83" s="40">
        <f t="shared" ref="C83:L83" si="8">C8/C46*100</f>
        <v>73.853897262178407</v>
      </c>
      <c r="D83" s="40">
        <f t="shared" si="8"/>
        <v>73.92148181545123</v>
      </c>
      <c r="E83" s="40">
        <f t="shared" si="8"/>
        <v>71.369041691419625</v>
      </c>
      <c r="F83" s="40">
        <f t="shared" si="8"/>
        <v>65.691075127912896</v>
      </c>
      <c r="G83" s="40">
        <f t="shared" si="8"/>
        <v>71.860212378589139</v>
      </c>
      <c r="H83" s="40">
        <f t="shared" si="8"/>
        <v>71.794248182478015</v>
      </c>
      <c r="I83" s="40">
        <f t="shared" si="8"/>
        <v>75.692079841125576</v>
      </c>
      <c r="J83" s="40">
        <f t="shared" si="8"/>
        <v>76.142578901900919</v>
      </c>
      <c r="K83" s="40">
        <f t="shared" si="8"/>
        <v>75.880795039817315</v>
      </c>
      <c r="L83" s="40">
        <f t="shared" si="8"/>
        <v>66.487866100465354</v>
      </c>
      <c r="M83" s="48">
        <f t="shared" ref="M83:M113" si="9">+M8/M46*100</f>
        <v>66.755285344174482</v>
      </c>
      <c r="N83" s="40">
        <f t="shared" ref="N83:O83" si="10">N8/N46*100</f>
        <v>66.931478190525013</v>
      </c>
      <c r="O83" s="40">
        <f t="shared" si="10"/>
        <v>69.135182237705607</v>
      </c>
    </row>
    <row r="84" spans="1:15" ht="21.95" customHeight="1">
      <c r="A84" s="72" t="s">
        <v>148</v>
      </c>
      <c r="B84" s="73" t="s">
        <v>147</v>
      </c>
      <c r="C84" s="40">
        <f t="shared" ref="C84:L84" si="11">C9/C47*100</f>
        <v>73.679776263832096</v>
      </c>
      <c r="D84" s="40">
        <f t="shared" si="11"/>
        <v>73.372781837331033</v>
      </c>
      <c r="E84" s="40">
        <f t="shared" si="11"/>
        <v>72.3086656446321</v>
      </c>
      <c r="F84" s="40">
        <f t="shared" si="11"/>
        <v>71.279942650182633</v>
      </c>
      <c r="G84" s="40">
        <f t="shared" si="11"/>
        <v>77.337574097680616</v>
      </c>
      <c r="H84" s="40">
        <f t="shared" si="11"/>
        <v>76.948467955592008</v>
      </c>
      <c r="I84" s="40">
        <f t="shared" si="11"/>
        <v>75.745052197953996</v>
      </c>
      <c r="J84" s="40">
        <f t="shared" si="11"/>
        <v>74.89001102406732</v>
      </c>
      <c r="K84" s="40">
        <f t="shared" si="11"/>
        <v>75.091871053975424</v>
      </c>
      <c r="L84" s="40">
        <f t="shared" si="11"/>
        <v>72.347925723039538</v>
      </c>
      <c r="M84" s="48">
        <f t="shared" si="9"/>
        <v>72.814728688874609</v>
      </c>
      <c r="N84" s="40">
        <f t="shared" ref="N84:O84" si="12">N9/N47*100</f>
        <v>72.930354715974005</v>
      </c>
      <c r="O84" s="40">
        <f t="shared" si="12"/>
        <v>71.665428714766804</v>
      </c>
    </row>
    <row r="85" spans="1:15" ht="21.95" customHeight="1">
      <c r="A85" s="72" t="s">
        <v>146</v>
      </c>
      <c r="B85" s="73" t="s">
        <v>145</v>
      </c>
      <c r="C85" s="40">
        <f t="shared" ref="C85:L85" si="13">C10/C48*100</f>
        <v>70.73997288537528</v>
      </c>
      <c r="D85" s="40">
        <f t="shared" si="13"/>
        <v>67.206011127667892</v>
      </c>
      <c r="E85" s="40">
        <f t="shared" si="13"/>
        <v>66.950078794151693</v>
      </c>
      <c r="F85" s="40">
        <f t="shared" si="13"/>
        <v>67.454608222524826</v>
      </c>
      <c r="G85" s="40">
        <f t="shared" si="13"/>
        <v>73.781904665803353</v>
      </c>
      <c r="H85" s="40">
        <f t="shared" si="13"/>
        <v>73.904755845057906</v>
      </c>
      <c r="I85" s="40">
        <f t="shared" si="13"/>
        <v>72.333580119437684</v>
      </c>
      <c r="J85" s="40">
        <f t="shared" si="13"/>
        <v>71.546395244846892</v>
      </c>
      <c r="K85" s="40">
        <f t="shared" si="13"/>
        <v>71.794578266025383</v>
      </c>
      <c r="L85" s="40">
        <f t="shared" si="13"/>
        <v>68.983875556633805</v>
      </c>
      <c r="M85" s="48">
        <f t="shared" si="9"/>
        <v>69.434809183261265</v>
      </c>
      <c r="N85" s="40">
        <f t="shared" ref="N85:O85" si="14">N10/N48*100</f>
        <v>69.571927514652288</v>
      </c>
      <c r="O85" s="40">
        <f t="shared" si="14"/>
        <v>70.339922563506732</v>
      </c>
    </row>
    <row r="86" spans="1:15" ht="21.95" customHeight="1">
      <c r="A86" s="72" t="s">
        <v>144</v>
      </c>
      <c r="B86" s="73" t="s">
        <v>143</v>
      </c>
      <c r="C86" s="40">
        <f t="shared" ref="C86:L86" si="15">C11/C49*100</f>
        <v>71.900727319719664</v>
      </c>
      <c r="D86" s="40">
        <f t="shared" si="15"/>
        <v>71.31379149549349</v>
      </c>
      <c r="E86" s="40">
        <f t="shared" si="15"/>
        <v>71.010394580338215</v>
      </c>
      <c r="F86" s="40">
        <f t="shared" si="15"/>
        <v>71.99688098899469</v>
      </c>
      <c r="G86" s="40">
        <f t="shared" si="15"/>
        <v>78.910036277237637</v>
      </c>
      <c r="H86" s="40">
        <f t="shared" si="15"/>
        <v>78.423611652993301</v>
      </c>
      <c r="I86" s="40">
        <f t="shared" si="15"/>
        <v>76.136060719400078</v>
      </c>
      <c r="J86" s="40">
        <f t="shared" si="15"/>
        <v>75.281914656109862</v>
      </c>
      <c r="K86" s="40">
        <f t="shared" si="15"/>
        <v>75.606888757904898</v>
      </c>
      <c r="L86" s="40">
        <f t="shared" si="15"/>
        <v>72.699267223323787</v>
      </c>
      <c r="M86" s="48">
        <f t="shared" si="9"/>
        <v>73.213180781979162</v>
      </c>
      <c r="N86" s="40">
        <f t="shared" ref="N86:O86" si="16">N11/N49*100</f>
        <v>73.371436496488812</v>
      </c>
      <c r="O86" s="40">
        <f t="shared" si="16"/>
        <v>71.860901743461511</v>
      </c>
    </row>
    <row r="87" spans="1:15" ht="21.95" customHeight="1">
      <c r="A87" s="72" t="s">
        <v>142</v>
      </c>
      <c r="B87" s="73" t="s">
        <v>141</v>
      </c>
      <c r="C87" s="40">
        <f t="shared" ref="C87:L87" si="17">C12/C50*100</f>
        <v>75.771093322726585</v>
      </c>
      <c r="D87" s="40">
        <f t="shared" si="17"/>
        <v>76.727516960126792</v>
      </c>
      <c r="E87" s="40">
        <f t="shared" si="17"/>
        <v>71.212649629990509</v>
      </c>
      <c r="F87" s="40">
        <f t="shared" si="17"/>
        <v>68.043548318146392</v>
      </c>
      <c r="G87" s="40">
        <f t="shared" si="17"/>
        <v>72.934595628288449</v>
      </c>
      <c r="H87" s="40">
        <f t="shared" si="17"/>
        <v>72.419681765558835</v>
      </c>
      <c r="I87" s="40">
        <f t="shared" si="17"/>
        <v>75.899689253636254</v>
      </c>
      <c r="J87" s="40">
        <f t="shared" si="17"/>
        <v>74.997383249252721</v>
      </c>
      <c r="K87" s="40">
        <f t="shared" si="17"/>
        <v>75.311528651469388</v>
      </c>
      <c r="L87" s="40">
        <f t="shared" si="17"/>
        <v>69.204813746221816</v>
      </c>
      <c r="M87" s="48">
        <f t="shared" si="9"/>
        <v>69.733387536664239</v>
      </c>
      <c r="N87" s="40">
        <f t="shared" ref="N87:O87" si="18">N12/N50*100</f>
        <v>69.835234019235372</v>
      </c>
      <c r="O87" s="40">
        <f t="shared" si="18"/>
        <v>70.759816020943816</v>
      </c>
    </row>
    <row r="88" spans="1:15" ht="21.95" customHeight="1">
      <c r="A88" s="72" t="s">
        <v>140</v>
      </c>
      <c r="B88" s="73" t="s">
        <v>139</v>
      </c>
      <c r="C88" s="40">
        <f t="shared" ref="C88:L88" si="19">C13/C51*100</f>
        <v>66.166746332018178</v>
      </c>
      <c r="D88" s="40">
        <f t="shared" si="19"/>
        <v>65.17013139632499</v>
      </c>
      <c r="E88" s="40">
        <f t="shared" si="19"/>
        <v>65.280576522422223</v>
      </c>
      <c r="F88" s="40">
        <f t="shared" si="19"/>
        <v>64.297599448126974</v>
      </c>
      <c r="G88" s="40">
        <f t="shared" si="19"/>
        <v>71.151179479090999</v>
      </c>
      <c r="H88" s="40">
        <f t="shared" si="19"/>
        <v>70.913126892164527</v>
      </c>
      <c r="I88" s="40">
        <f t="shared" si="19"/>
        <v>70.336599298600817</v>
      </c>
      <c r="J88" s="40">
        <f t="shared" si="19"/>
        <v>69.465386080443054</v>
      </c>
      <c r="K88" s="40">
        <f t="shared" si="19"/>
        <v>69.930970677385631</v>
      </c>
      <c r="L88" s="40">
        <f t="shared" si="19"/>
        <v>67.039739003958672</v>
      </c>
      <c r="M88" s="48">
        <f t="shared" si="9"/>
        <v>67.554531557602644</v>
      </c>
      <c r="N88" s="40">
        <f t="shared" ref="N88:O88" si="20">N13/N51*100</f>
        <v>67.694567713732695</v>
      </c>
      <c r="O88" s="40">
        <f t="shared" si="20"/>
        <v>69.433847959121636</v>
      </c>
    </row>
    <row r="89" spans="1:15" ht="21.95" customHeight="1">
      <c r="A89" s="72" t="s">
        <v>138</v>
      </c>
      <c r="B89" s="73" t="s">
        <v>137</v>
      </c>
      <c r="C89" s="40">
        <f t="shared" ref="C89:L89" si="21">C14/C52*100</f>
        <v>67.371676972229963</v>
      </c>
      <c r="D89" s="40">
        <f t="shared" si="21"/>
        <v>67.553304184277479</v>
      </c>
      <c r="E89" s="40">
        <f t="shared" si="21"/>
        <v>68.49521801635052</v>
      </c>
      <c r="F89" s="40">
        <f t="shared" si="21"/>
        <v>70.233651434387824</v>
      </c>
      <c r="G89" s="40">
        <f t="shared" si="21"/>
        <v>77.663848814502515</v>
      </c>
      <c r="H89" s="40">
        <f t="shared" si="21"/>
        <v>78.754596490979452</v>
      </c>
      <c r="I89" s="40">
        <f t="shared" si="21"/>
        <v>76.439330337672288</v>
      </c>
      <c r="J89" s="40">
        <f t="shared" si="21"/>
        <v>75.646859191017896</v>
      </c>
      <c r="K89" s="40">
        <f t="shared" si="21"/>
        <v>75.886357650772524</v>
      </c>
      <c r="L89" s="40">
        <f t="shared" si="21"/>
        <v>70.43986951589531</v>
      </c>
      <c r="M89" s="48">
        <f t="shared" si="9"/>
        <v>70.886071730300515</v>
      </c>
      <c r="N89" s="40">
        <f t="shared" ref="N89:O89" si="22">N14/N52*100</f>
        <v>71.092520334714493</v>
      </c>
      <c r="O89" s="40">
        <f t="shared" si="22"/>
        <v>70.673559885853663</v>
      </c>
    </row>
    <row r="90" spans="1:15" ht="21.95" customHeight="1">
      <c r="A90" s="72" t="s">
        <v>136</v>
      </c>
      <c r="B90" s="74" t="s">
        <v>167</v>
      </c>
      <c r="C90" s="40">
        <f t="shared" ref="C90:L90" si="23">C15/C53*100</f>
        <v>67.159638077668234</v>
      </c>
      <c r="D90" s="40">
        <f t="shared" si="23"/>
        <v>65.193281279598096</v>
      </c>
      <c r="E90" s="40">
        <f t="shared" si="23"/>
        <v>64.073223670396274</v>
      </c>
      <c r="F90" s="40">
        <f t="shared" si="23"/>
        <v>71.322019036451508</v>
      </c>
      <c r="G90" s="40">
        <f t="shared" si="23"/>
        <v>78.466496588632936</v>
      </c>
      <c r="H90" s="40">
        <f t="shared" si="23"/>
        <v>76.944047288662503</v>
      </c>
      <c r="I90" s="40">
        <f t="shared" si="23"/>
        <v>76.44056976154944</v>
      </c>
      <c r="J90" s="40">
        <f t="shared" si="23"/>
        <v>75.208106839282038</v>
      </c>
      <c r="K90" s="40">
        <f t="shared" si="23"/>
        <v>75.219035046377385</v>
      </c>
      <c r="L90" s="40">
        <f t="shared" si="23"/>
        <v>71.899887146135569</v>
      </c>
      <c r="M90" s="48">
        <f t="shared" si="9"/>
        <v>72.345157435852315</v>
      </c>
      <c r="N90" s="40">
        <f t="shared" ref="N90:O90" si="24">N15/N53*100</f>
        <v>72.4558409545822</v>
      </c>
      <c r="O90" s="40">
        <f t="shared" si="24"/>
        <v>71.105156236560191</v>
      </c>
    </row>
    <row r="91" spans="1:15" ht="21.95" customHeight="1">
      <c r="A91" s="72" t="s">
        <v>135</v>
      </c>
      <c r="B91" s="73" t="s">
        <v>134</v>
      </c>
      <c r="C91" s="40">
        <f t="shared" ref="C91:L91" si="25">C16/C54*100</f>
        <v>69.999400954479199</v>
      </c>
      <c r="D91" s="40">
        <f t="shared" si="25"/>
        <v>70.312544461661446</v>
      </c>
      <c r="E91" s="40">
        <f t="shared" si="25"/>
        <v>71.329996021708226</v>
      </c>
      <c r="F91" s="40">
        <f t="shared" si="25"/>
        <v>71.507786717400762</v>
      </c>
      <c r="G91" s="40">
        <f t="shared" si="25"/>
        <v>78.051939123415892</v>
      </c>
      <c r="H91" s="40">
        <f t="shared" si="25"/>
        <v>79.044467123763184</v>
      </c>
      <c r="I91" s="40">
        <f t="shared" si="25"/>
        <v>76.58755580446072</v>
      </c>
      <c r="J91" s="40">
        <f t="shared" si="25"/>
        <v>76.474268537208516</v>
      </c>
      <c r="K91" s="40">
        <f t="shared" si="25"/>
        <v>76.761523770131717</v>
      </c>
      <c r="L91" s="40">
        <f t="shared" si="25"/>
        <v>73.13119207078195</v>
      </c>
      <c r="M91" s="48">
        <f t="shared" si="9"/>
        <v>73.629272257506003</v>
      </c>
      <c r="N91" s="40">
        <f t="shared" ref="N91:O91" si="26">N16/N54*100</f>
        <v>73.72003932897114</v>
      </c>
      <c r="O91" s="40">
        <f t="shared" si="26"/>
        <v>72.103491113900148</v>
      </c>
    </row>
    <row r="92" spans="1:15" ht="21.95" customHeight="1">
      <c r="A92" s="72" t="s">
        <v>133</v>
      </c>
      <c r="B92" s="73" t="s">
        <v>132</v>
      </c>
      <c r="C92" s="40">
        <f t="shared" ref="C92:L92" si="27">C17/C55*100</f>
        <v>67.134506681803202</v>
      </c>
      <c r="D92" s="40">
        <f t="shared" si="27"/>
        <v>67.415151708757605</v>
      </c>
      <c r="E92" s="40">
        <f t="shared" si="27"/>
        <v>66.265484701081562</v>
      </c>
      <c r="F92" s="40">
        <f t="shared" si="27"/>
        <v>67.12348637140542</v>
      </c>
      <c r="G92" s="40">
        <f t="shared" si="27"/>
        <v>73.957135571418377</v>
      </c>
      <c r="H92" s="40">
        <f t="shared" si="27"/>
        <v>74.025067823734474</v>
      </c>
      <c r="I92" s="40">
        <f t="shared" si="27"/>
        <v>73.032384629464204</v>
      </c>
      <c r="J92" s="40">
        <f t="shared" si="27"/>
        <v>72.078967333670136</v>
      </c>
      <c r="K92" s="40">
        <f t="shared" si="27"/>
        <v>72.487876697580162</v>
      </c>
      <c r="L92" s="40">
        <f t="shared" si="27"/>
        <v>69.082510526877059</v>
      </c>
      <c r="M92" s="48">
        <f t="shared" si="9"/>
        <v>69.983248697934101</v>
      </c>
      <c r="N92" s="40">
        <f t="shared" ref="N92:O92" si="28">N17/N55*100</f>
        <v>70.138965840057764</v>
      </c>
      <c r="O92" s="40">
        <f t="shared" si="28"/>
        <v>70.192729162367527</v>
      </c>
    </row>
    <row r="93" spans="1:15" ht="21.95" customHeight="1">
      <c r="A93" s="72" t="s">
        <v>131</v>
      </c>
      <c r="B93" s="73" t="s">
        <v>130</v>
      </c>
      <c r="C93" s="40">
        <f t="shared" ref="C93:L93" si="29">C18/C56*100</f>
        <v>67.286597844376743</v>
      </c>
      <c r="D93" s="40">
        <f t="shared" si="29"/>
        <v>67.6034779851542</v>
      </c>
      <c r="E93" s="40">
        <f t="shared" si="29"/>
        <v>69.501374626101423</v>
      </c>
      <c r="F93" s="40">
        <f t="shared" si="29"/>
        <v>70.185457688085393</v>
      </c>
      <c r="G93" s="40">
        <f t="shared" si="29"/>
        <v>77.663483623907098</v>
      </c>
      <c r="H93" s="40">
        <f t="shared" si="29"/>
        <v>77.328403129083839</v>
      </c>
      <c r="I93" s="40">
        <f t="shared" si="29"/>
        <v>74.385978843320615</v>
      </c>
      <c r="J93" s="40">
        <f t="shared" si="29"/>
        <v>73.360212713397871</v>
      </c>
      <c r="K93" s="40">
        <f t="shared" si="29"/>
        <v>73.760356914119726</v>
      </c>
      <c r="L93" s="40">
        <f t="shared" si="29"/>
        <v>69.755684687295144</v>
      </c>
      <c r="M93" s="48">
        <f t="shared" si="9"/>
        <v>70.336712023095359</v>
      </c>
      <c r="N93" s="40">
        <f t="shared" ref="N93:O93" si="30">N18/N56*100</f>
        <v>70.436921785043694</v>
      </c>
      <c r="O93" s="40">
        <f t="shared" si="30"/>
        <v>70.5779161553032</v>
      </c>
    </row>
    <row r="94" spans="1:15" ht="21.95" customHeight="1">
      <c r="A94" s="72" t="s">
        <v>129</v>
      </c>
      <c r="B94" s="73" t="s">
        <v>128</v>
      </c>
      <c r="C94" s="40">
        <f t="shared" ref="C94:L94" si="31">C19/C57*100</f>
        <v>72.048167208378473</v>
      </c>
      <c r="D94" s="40">
        <f t="shared" si="31"/>
        <v>70.70313605322832</v>
      </c>
      <c r="E94" s="40">
        <f t="shared" si="31"/>
        <v>67.787131444889624</v>
      </c>
      <c r="F94" s="40">
        <f t="shared" si="31"/>
        <v>68.343533369429181</v>
      </c>
      <c r="G94" s="40">
        <f t="shared" si="31"/>
        <v>74.763524193693016</v>
      </c>
      <c r="H94" s="40">
        <f t="shared" si="31"/>
        <v>74.293435767868914</v>
      </c>
      <c r="I94" s="40">
        <f t="shared" si="31"/>
        <v>72.952626298733534</v>
      </c>
      <c r="J94" s="40">
        <f t="shared" si="31"/>
        <v>71.995233433695972</v>
      </c>
      <c r="K94" s="40">
        <f t="shared" si="31"/>
        <v>72.344373632134335</v>
      </c>
      <c r="L94" s="40">
        <f t="shared" si="31"/>
        <v>67.848120212512939</v>
      </c>
      <c r="M94" s="48">
        <f t="shared" si="9"/>
        <v>68.281090039409349</v>
      </c>
      <c r="N94" s="40">
        <f t="shared" ref="N94:O94" si="32">N19/N57*100</f>
        <v>68.425725118595608</v>
      </c>
      <c r="O94" s="40">
        <f t="shared" si="32"/>
        <v>69.835372436816741</v>
      </c>
    </row>
    <row r="95" spans="1:15" ht="21.95" customHeight="1">
      <c r="A95" s="72" t="s">
        <v>127</v>
      </c>
      <c r="B95" s="73" t="s">
        <v>126</v>
      </c>
      <c r="C95" s="40">
        <f t="shared" ref="C95:L95" si="33">C20/C58*100</f>
        <v>69.351345619578822</v>
      </c>
      <c r="D95" s="40">
        <f t="shared" si="33"/>
        <v>69.043845443667635</v>
      </c>
      <c r="E95" s="40">
        <f t="shared" si="33"/>
        <v>69.837071635983051</v>
      </c>
      <c r="F95" s="40">
        <f t="shared" si="33"/>
        <v>68.263348882929975</v>
      </c>
      <c r="G95" s="40">
        <f t="shared" si="33"/>
        <v>75.431894327054053</v>
      </c>
      <c r="H95" s="40">
        <f t="shared" si="33"/>
        <v>74.384173525454486</v>
      </c>
      <c r="I95" s="40">
        <f t="shared" si="33"/>
        <v>74.257708658370888</v>
      </c>
      <c r="J95" s="40">
        <f t="shared" si="33"/>
        <v>72.250032945053761</v>
      </c>
      <c r="K95" s="40">
        <f t="shared" si="33"/>
        <v>73.90112472196401</v>
      </c>
      <c r="L95" s="40">
        <f t="shared" si="33"/>
        <v>69.413899260270497</v>
      </c>
      <c r="M95" s="48">
        <f t="shared" si="9"/>
        <v>69.74624033844448</v>
      </c>
      <c r="N95" s="40">
        <f t="shared" ref="N95:O95" si="34">N20/N58*100</f>
        <v>70.10165571890667</v>
      </c>
      <c r="O95" s="40">
        <f t="shared" si="34"/>
        <v>69.816088735287039</v>
      </c>
    </row>
    <row r="96" spans="1:15" ht="21.95" customHeight="1">
      <c r="A96" s="72" t="s">
        <v>125</v>
      </c>
      <c r="B96" s="73" t="s">
        <v>124</v>
      </c>
      <c r="C96" s="40">
        <f t="shared" ref="C96:L96" si="35">C21/C59*100</f>
        <v>71.319494451384855</v>
      </c>
      <c r="D96" s="40">
        <f t="shared" si="35"/>
        <v>71.662954742399975</v>
      </c>
      <c r="E96" s="40">
        <f t="shared" si="35"/>
        <v>70.431815073394745</v>
      </c>
      <c r="F96" s="40">
        <f t="shared" si="35"/>
        <v>67.220444324660733</v>
      </c>
      <c r="G96" s="40">
        <f t="shared" si="35"/>
        <v>73.872554148791465</v>
      </c>
      <c r="H96" s="40">
        <f t="shared" si="35"/>
        <v>74.370705305723945</v>
      </c>
      <c r="I96" s="40">
        <f t="shared" si="35"/>
        <v>73.899115247021044</v>
      </c>
      <c r="J96" s="40">
        <f t="shared" si="35"/>
        <v>72.913004490353202</v>
      </c>
      <c r="K96" s="40">
        <f t="shared" si="35"/>
        <v>72.954323194411359</v>
      </c>
      <c r="L96" s="40">
        <f t="shared" si="35"/>
        <v>69.809344399832241</v>
      </c>
      <c r="M96" s="48">
        <f t="shared" si="9"/>
        <v>70.45479768596897</v>
      </c>
      <c r="N96" s="40">
        <f t="shared" ref="N96:O96" si="36">N21/N59*100</f>
        <v>70.60402917957235</v>
      </c>
      <c r="O96" s="40">
        <f t="shared" si="36"/>
        <v>70.368642211871091</v>
      </c>
    </row>
    <row r="97" spans="1:15" ht="21.95" customHeight="1">
      <c r="A97" s="72" t="s">
        <v>123</v>
      </c>
      <c r="B97" s="73" t="s">
        <v>122</v>
      </c>
      <c r="C97" s="40">
        <f t="shared" ref="C97:L97" si="37">C22/C60*100</f>
        <v>71.983594420718617</v>
      </c>
      <c r="D97" s="40">
        <f t="shared" si="37"/>
        <v>68.658074163238069</v>
      </c>
      <c r="E97" s="40">
        <f t="shared" si="37"/>
        <v>68.24006529689494</v>
      </c>
      <c r="F97" s="40">
        <f t="shared" si="37"/>
        <v>66.654432554046679</v>
      </c>
      <c r="G97" s="40">
        <f t="shared" si="37"/>
        <v>73.092140969705412</v>
      </c>
      <c r="H97" s="40">
        <f t="shared" si="37"/>
        <v>73.096452081688923</v>
      </c>
      <c r="I97" s="40">
        <f t="shared" si="37"/>
        <v>72.004181061148458</v>
      </c>
      <c r="J97" s="40">
        <f t="shared" si="37"/>
        <v>71.285273415858413</v>
      </c>
      <c r="K97" s="40">
        <f t="shared" si="37"/>
        <v>71.668756226161207</v>
      </c>
      <c r="L97" s="40">
        <f t="shared" si="37"/>
        <v>64.099547976721766</v>
      </c>
      <c r="M97" s="48">
        <f t="shared" si="9"/>
        <v>64.574861016545626</v>
      </c>
      <c r="N97" s="40">
        <f t="shared" ref="N97:O97" si="38">N22/N60*100</f>
        <v>64.70870382342531</v>
      </c>
      <c r="O97" s="40">
        <f t="shared" si="38"/>
        <v>68.34034105268492</v>
      </c>
    </row>
    <row r="98" spans="1:15" ht="21.95" customHeight="1">
      <c r="A98" s="72" t="s">
        <v>121</v>
      </c>
      <c r="B98" s="73" t="s">
        <v>120</v>
      </c>
      <c r="C98" s="40">
        <f t="shared" ref="C98:L98" si="39">C23/C61*100</f>
        <v>72.0998732746515</v>
      </c>
      <c r="D98" s="40">
        <f t="shared" si="39"/>
        <v>68.911881639311005</v>
      </c>
      <c r="E98" s="40">
        <f t="shared" si="39"/>
        <v>68.90184977087543</v>
      </c>
      <c r="F98" s="40">
        <f t="shared" si="39"/>
        <v>67.300176295415568</v>
      </c>
      <c r="G98" s="40">
        <f t="shared" si="39"/>
        <v>73.824575461968678</v>
      </c>
      <c r="H98" s="40">
        <f t="shared" si="39"/>
        <v>72.924621503761003</v>
      </c>
      <c r="I98" s="40">
        <f t="shared" si="39"/>
        <v>70.98734899705083</v>
      </c>
      <c r="J98" s="40">
        <f t="shared" si="39"/>
        <v>70.148745208134216</v>
      </c>
      <c r="K98" s="40">
        <f t="shared" si="39"/>
        <v>70.885910064121362</v>
      </c>
      <c r="L98" s="40">
        <f t="shared" si="39"/>
        <v>67.708813268617348</v>
      </c>
      <c r="M98" s="48">
        <f t="shared" si="9"/>
        <v>68.143194177652447</v>
      </c>
      <c r="N98" s="40">
        <f t="shared" ref="N98:O98" si="40">N23/N61*100</f>
        <v>68.333087836869424</v>
      </c>
      <c r="O98" s="40">
        <f t="shared" si="40"/>
        <v>69.256529695074434</v>
      </c>
    </row>
    <row r="99" spans="1:15" ht="21.95" customHeight="1">
      <c r="A99" s="72" t="s">
        <v>119</v>
      </c>
      <c r="B99" s="73" t="s">
        <v>118</v>
      </c>
      <c r="C99" s="40">
        <f t="shared" ref="C99:L99" si="41">C24/C62*100</f>
        <v>72.941713108508239</v>
      </c>
      <c r="D99" s="40">
        <f t="shared" si="41"/>
        <v>72.302368965435519</v>
      </c>
      <c r="E99" s="40">
        <f t="shared" si="41"/>
        <v>68.980222305017392</v>
      </c>
      <c r="F99" s="40">
        <f t="shared" si="41"/>
        <v>68.920778234540819</v>
      </c>
      <c r="G99" s="40">
        <f t="shared" si="41"/>
        <v>74.962796855266362</v>
      </c>
      <c r="H99" s="40">
        <f t="shared" si="41"/>
        <v>74.712442968790924</v>
      </c>
      <c r="I99" s="40">
        <f t="shared" si="41"/>
        <v>73.642089955757001</v>
      </c>
      <c r="J99" s="40">
        <f t="shared" si="41"/>
        <v>72.977664276230527</v>
      </c>
      <c r="K99" s="40">
        <f t="shared" si="41"/>
        <v>73.297889636375004</v>
      </c>
      <c r="L99" s="40">
        <f t="shared" si="41"/>
        <v>70.649913390380988</v>
      </c>
      <c r="M99" s="48">
        <f t="shared" si="9"/>
        <v>71.170984899688193</v>
      </c>
      <c r="N99" s="40">
        <f t="shared" ref="N99:O99" si="42">N24/N62*100</f>
        <v>71.262544281278963</v>
      </c>
      <c r="O99" s="40">
        <f t="shared" si="42"/>
        <v>71.211834172787931</v>
      </c>
    </row>
    <row r="100" spans="1:15" ht="21.95" customHeight="1">
      <c r="A100" s="72" t="s">
        <v>117</v>
      </c>
      <c r="B100" s="73" t="s">
        <v>116</v>
      </c>
      <c r="C100" s="40">
        <f t="shared" ref="C100:L100" si="43">C25/C63*100</f>
        <v>71.193898277522166</v>
      </c>
      <c r="D100" s="40">
        <f t="shared" si="43"/>
        <v>64.124481929035198</v>
      </c>
      <c r="E100" s="40">
        <f t="shared" si="43"/>
        <v>65.712679830326891</v>
      </c>
      <c r="F100" s="40">
        <f t="shared" si="43"/>
        <v>60.525723043833537</v>
      </c>
      <c r="G100" s="40">
        <f t="shared" si="43"/>
        <v>66.822220709318174</v>
      </c>
      <c r="H100" s="40">
        <f t="shared" si="43"/>
        <v>65.929719564078042</v>
      </c>
      <c r="I100" s="40">
        <f t="shared" si="43"/>
        <v>65.652927482753455</v>
      </c>
      <c r="J100" s="40">
        <f t="shared" si="43"/>
        <v>64.793442327501353</v>
      </c>
      <c r="K100" s="40">
        <f t="shared" si="43"/>
        <v>64.940542262958346</v>
      </c>
      <c r="L100" s="40">
        <f t="shared" si="43"/>
        <v>61.47491104992767</v>
      </c>
      <c r="M100" s="48">
        <f t="shared" si="9"/>
        <v>64.346746541160925</v>
      </c>
      <c r="N100" s="40">
        <f t="shared" ref="N100:O100" si="44">N25/N63*100</f>
        <v>61.871559969732346</v>
      </c>
      <c r="O100" s="40">
        <f t="shared" si="44"/>
        <v>65.442162556220822</v>
      </c>
    </row>
    <row r="101" spans="1:15" ht="21.95" customHeight="1">
      <c r="A101" s="72" t="s">
        <v>115</v>
      </c>
      <c r="B101" s="73" t="s">
        <v>114</v>
      </c>
      <c r="C101" s="40">
        <f t="shared" ref="C101:L101" si="45">C26/C64*100</f>
        <v>64.28495389858513</v>
      </c>
      <c r="D101" s="40">
        <f t="shared" si="45"/>
        <v>66.680173644754049</v>
      </c>
      <c r="E101" s="40">
        <f t="shared" si="45"/>
        <v>69.316378744424796</v>
      </c>
      <c r="F101" s="40">
        <f t="shared" si="45"/>
        <v>69.151630146304029</v>
      </c>
      <c r="G101" s="40">
        <f t="shared" si="45"/>
        <v>76.246001003690097</v>
      </c>
      <c r="H101" s="40">
        <f t="shared" si="45"/>
        <v>76.287866184431081</v>
      </c>
      <c r="I101" s="40">
        <f t="shared" si="45"/>
        <v>73.422489194019832</v>
      </c>
      <c r="J101" s="40">
        <f t="shared" si="45"/>
        <v>73.297484526188697</v>
      </c>
      <c r="K101" s="40">
        <f t="shared" si="45"/>
        <v>73.897490564173935</v>
      </c>
      <c r="L101" s="40">
        <f t="shared" si="45"/>
        <v>68.597294576062012</v>
      </c>
      <c r="M101" s="48">
        <f t="shared" si="9"/>
        <v>69.521942518897973</v>
      </c>
      <c r="N101" s="40">
        <f t="shared" ref="N101:O101" si="46">N26/N64*100</f>
        <v>69.597545595635907</v>
      </c>
      <c r="O101" s="40">
        <f t="shared" si="46"/>
        <v>71.12366582834801</v>
      </c>
    </row>
    <row r="102" spans="1:15" ht="21.95" customHeight="1">
      <c r="A102" s="72" t="s">
        <v>113</v>
      </c>
      <c r="B102" s="73" t="s">
        <v>112</v>
      </c>
      <c r="C102" s="40">
        <f t="shared" ref="C102:L102" si="47">C27/C65*100</f>
        <v>67.997984815895492</v>
      </c>
      <c r="D102" s="40">
        <f t="shared" si="47"/>
        <v>66.9656115655403</v>
      </c>
      <c r="E102" s="40">
        <f t="shared" si="47"/>
        <v>66.970545838354226</v>
      </c>
      <c r="F102" s="40">
        <f t="shared" si="47"/>
        <v>67.404181704866488</v>
      </c>
      <c r="G102" s="40">
        <f t="shared" si="47"/>
        <v>73.446391313668713</v>
      </c>
      <c r="H102" s="40">
        <f t="shared" si="47"/>
        <v>73.240049004779308</v>
      </c>
      <c r="I102" s="40">
        <f t="shared" si="47"/>
        <v>75.409147858771121</v>
      </c>
      <c r="J102" s="40">
        <f t="shared" si="47"/>
        <v>74.87641383656387</v>
      </c>
      <c r="K102" s="40">
        <f t="shared" si="47"/>
        <v>75.290424463332471</v>
      </c>
      <c r="L102" s="40">
        <f t="shared" si="47"/>
        <v>70.077340107756697</v>
      </c>
      <c r="M102" s="48">
        <f t="shared" si="9"/>
        <v>70.946206725127794</v>
      </c>
      <c r="N102" s="40">
        <f t="shared" ref="N102:O102" si="48">N27/N65*100</f>
        <v>71.025776754079914</v>
      </c>
      <c r="O102" s="40">
        <f t="shared" si="48"/>
        <v>70.874568715801672</v>
      </c>
    </row>
    <row r="103" spans="1:15" ht="21.95" customHeight="1">
      <c r="A103" s="72" t="s">
        <v>111</v>
      </c>
      <c r="B103" s="73" t="s">
        <v>110</v>
      </c>
      <c r="C103" s="40">
        <f t="shared" ref="C103:L103" si="49">C28/C66*100</f>
        <v>69.495393070952886</v>
      </c>
      <c r="D103" s="40">
        <f t="shared" si="49"/>
        <v>70.408343136567979</v>
      </c>
      <c r="E103" s="40">
        <f t="shared" si="49"/>
        <v>70.389678020943606</v>
      </c>
      <c r="F103" s="40">
        <f t="shared" si="49"/>
        <v>70.449870214655846</v>
      </c>
      <c r="G103" s="40">
        <f t="shared" si="49"/>
        <v>76.657754220343904</v>
      </c>
      <c r="H103" s="40">
        <f t="shared" si="49"/>
        <v>75.739465288217588</v>
      </c>
      <c r="I103" s="40">
        <f t="shared" si="49"/>
        <v>76.247023345718404</v>
      </c>
      <c r="J103" s="40">
        <f t="shared" si="49"/>
        <v>75.317513943017616</v>
      </c>
      <c r="K103" s="40">
        <f t="shared" si="49"/>
        <v>74.922557410310347</v>
      </c>
      <c r="L103" s="40">
        <f t="shared" si="49"/>
        <v>71.888903349840049</v>
      </c>
      <c r="M103" s="48">
        <f t="shared" si="9"/>
        <v>72.346076554739071</v>
      </c>
      <c r="N103" s="40">
        <f t="shared" ref="N103:O103" si="50">N28/N66*100</f>
        <v>72.53832622473935</v>
      </c>
      <c r="O103" s="40">
        <f t="shared" si="50"/>
        <v>71.533796819520475</v>
      </c>
    </row>
    <row r="104" spans="1:15" ht="21.95" customHeight="1">
      <c r="A104" s="72" t="s">
        <v>109</v>
      </c>
      <c r="B104" s="73" t="s">
        <v>108</v>
      </c>
      <c r="C104" s="40">
        <f t="shared" ref="C104:L104" si="51">C29/C67*100</f>
        <v>70.904294464435438</v>
      </c>
      <c r="D104" s="40">
        <f t="shared" si="51"/>
        <v>68.98872780580362</v>
      </c>
      <c r="E104" s="40">
        <f t="shared" si="51"/>
        <v>67.511261350916271</v>
      </c>
      <c r="F104" s="40">
        <f t="shared" si="51"/>
        <v>66.644885425052863</v>
      </c>
      <c r="G104" s="40">
        <f t="shared" si="51"/>
        <v>73.074215544568062</v>
      </c>
      <c r="H104" s="40">
        <f t="shared" si="51"/>
        <v>72.638251931108044</v>
      </c>
      <c r="I104" s="40">
        <f t="shared" si="51"/>
        <v>69.303384902501335</v>
      </c>
      <c r="J104" s="40">
        <f t="shared" si="51"/>
        <v>69.175209196910544</v>
      </c>
      <c r="K104" s="40">
        <f t="shared" si="51"/>
        <v>69.536581514392111</v>
      </c>
      <c r="L104" s="40">
        <f t="shared" si="51"/>
        <v>65.235657498820245</v>
      </c>
      <c r="M104" s="48">
        <f t="shared" si="9"/>
        <v>65.453250061026651</v>
      </c>
      <c r="N104" s="40">
        <f t="shared" ref="N104:O104" si="52">N29/N67*100</f>
        <v>65.717574577479482</v>
      </c>
      <c r="O104" s="40">
        <f t="shared" si="52"/>
        <v>68.870713865917097</v>
      </c>
    </row>
    <row r="105" spans="1:15" ht="21.95" customHeight="1">
      <c r="A105" s="72" t="s">
        <v>107</v>
      </c>
      <c r="B105" s="73" t="s">
        <v>106</v>
      </c>
      <c r="C105" s="40">
        <f t="shared" ref="C105:L105" si="53">C30/C68*100</f>
        <v>66.29227930628997</v>
      </c>
      <c r="D105" s="40">
        <f t="shared" si="53"/>
        <v>65.325651804959534</v>
      </c>
      <c r="E105" s="40">
        <f t="shared" si="53"/>
        <v>67.219109628163793</v>
      </c>
      <c r="F105" s="40">
        <f t="shared" si="53"/>
        <v>67.096122489282536</v>
      </c>
      <c r="G105" s="40">
        <f t="shared" si="53"/>
        <v>73.393641366642143</v>
      </c>
      <c r="H105" s="40">
        <f t="shared" si="53"/>
        <v>72.686759032865581</v>
      </c>
      <c r="I105" s="40">
        <f t="shared" si="53"/>
        <v>72.658316521833115</v>
      </c>
      <c r="J105" s="40">
        <f t="shared" si="53"/>
        <v>71.761699480203589</v>
      </c>
      <c r="K105" s="40">
        <f t="shared" si="53"/>
        <v>72.088009222532136</v>
      </c>
      <c r="L105" s="40">
        <f t="shared" si="53"/>
        <v>68.792764481623365</v>
      </c>
      <c r="M105" s="48">
        <f t="shared" si="9"/>
        <v>69.23739752873675</v>
      </c>
      <c r="N105" s="40">
        <f t="shared" ref="N105:O105" si="54">N30/N68*100</f>
        <v>69.453841333883176</v>
      </c>
      <c r="O105" s="40">
        <f t="shared" si="54"/>
        <v>69.662230453307785</v>
      </c>
    </row>
    <row r="106" spans="1:15" ht="21.95" customHeight="1">
      <c r="A106" s="72" t="s">
        <v>105</v>
      </c>
      <c r="B106" s="73" t="s">
        <v>104</v>
      </c>
      <c r="C106" s="40">
        <f t="shared" ref="C106:L106" si="55">C31/C69*100</f>
        <v>77.887058140378898</v>
      </c>
      <c r="D106" s="40">
        <f t="shared" si="55"/>
        <v>72.119992824659988</v>
      </c>
      <c r="E106" s="40">
        <f t="shared" si="55"/>
        <v>66.706053133220024</v>
      </c>
      <c r="F106" s="40">
        <f t="shared" si="55"/>
        <v>65.409384575372329</v>
      </c>
      <c r="G106" s="40">
        <f t="shared" si="55"/>
        <v>71.014390104287045</v>
      </c>
      <c r="H106" s="40">
        <f t="shared" si="55"/>
        <v>70.625521710065158</v>
      </c>
      <c r="I106" s="40">
        <f t="shared" si="55"/>
        <v>70.730706837406458</v>
      </c>
      <c r="J106" s="40">
        <f t="shared" si="55"/>
        <v>70.657101911402492</v>
      </c>
      <c r="K106" s="40">
        <f t="shared" si="55"/>
        <v>71.105780525416861</v>
      </c>
      <c r="L106" s="40">
        <f t="shared" si="55"/>
        <v>67.889979052018234</v>
      </c>
      <c r="M106" s="48">
        <f t="shared" si="9"/>
        <v>68.352441807639451</v>
      </c>
      <c r="N106" s="40">
        <f t="shared" ref="N106:O106" si="56">N31/N69*100</f>
        <v>68.44454087987404</v>
      </c>
      <c r="O106" s="40">
        <f t="shared" si="56"/>
        <v>70.371895534030074</v>
      </c>
    </row>
    <row r="107" spans="1:15" ht="21.95" customHeight="1">
      <c r="A107" s="72" t="s">
        <v>103</v>
      </c>
      <c r="B107" s="73" t="s">
        <v>102</v>
      </c>
      <c r="C107" s="40">
        <f t="shared" ref="C107:L107" si="57">C32/C70*100</f>
        <v>68.92238163903896</v>
      </c>
      <c r="D107" s="40">
        <f t="shared" si="57"/>
        <v>68.758895945648675</v>
      </c>
      <c r="E107" s="40">
        <f t="shared" si="57"/>
        <v>69.649274055560383</v>
      </c>
      <c r="F107" s="40">
        <f t="shared" si="57"/>
        <v>68.254643238015873</v>
      </c>
      <c r="G107" s="40">
        <f t="shared" si="57"/>
        <v>75.505632386299695</v>
      </c>
      <c r="H107" s="40">
        <f t="shared" si="57"/>
        <v>75.073936766699575</v>
      </c>
      <c r="I107" s="40">
        <f t="shared" si="57"/>
        <v>73.448949858346296</v>
      </c>
      <c r="J107" s="40">
        <f t="shared" si="57"/>
        <v>73.291858394425063</v>
      </c>
      <c r="K107" s="40">
        <f t="shared" si="57"/>
        <v>73.439429337508955</v>
      </c>
      <c r="L107" s="40">
        <f t="shared" si="57"/>
        <v>66.216899491481556</v>
      </c>
      <c r="M107" s="48">
        <f t="shared" si="9"/>
        <v>66.736180975370743</v>
      </c>
      <c r="N107" s="40">
        <f t="shared" ref="N107:O107" si="58">N32/N70*100</f>
        <v>66.982634755025614</v>
      </c>
      <c r="O107" s="40">
        <f t="shared" si="58"/>
        <v>68.892449359269378</v>
      </c>
    </row>
    <row r="108" spans="1:15" ht="21.95" customHeight="1">
      <c r="A108" s="72" t="s">
        <v>101</v>
      </c>
      <c r="B108" s="73" t="s">
        <v>100</v>
      </c>
      <c r="C108" s="40">
        <f t="shared" ref="C108:L108" si="59">C33/C71*100</f>
        <v>71.620691065045847</v>
      </c>
      <c r="D108" s="40">
        <f t="shared" si="59"/>
        <v>67.11033073939015</v>
      </c>
      <c r="E108" s="40">
        <f t="shared" si="59"/>
        <v>69.980244545672505</v>
      </c>
      <c r="F108" s="40">
        <f t="shared" si="59"/>
        <v>63.671625972740408</v>
      </c>
      <c r="G108" s="40">
        <f t="shared" si="59"/>
        <v>69.690977035560692</v>
      </c>
      <c r="H108" s="40">
        <f t="shared" si="59"/>
        <v>69.578520520506501</v>
      </c>
      <c r="I108" s="40">
        <f t="shared" si="59"/>
        <v>69.986124356322122</v>
      </c>
      <c r="J108" s="40">
        <f t="shared" si="59"/>
        <v>69.886746913868734</v>
      </c>
      <c r="K108" s="40">
        <f t="shared" si="59"/>
        <v>70.365518276750564</v>
      </c>
      <c r="L108" s="40">
        <f t="shared" si="59"/>
        <v>64.772917803493939</v>
      </c>
      <c r="M108" s="48">
        <f t="shared" si="9"/>
        <v>65.308962511878462</v>
      </c>
      <c r="N108" s="40">
        <f t="shared" ref="N108:O108" si="60">N33/N71*100</f>
        <v>65.416051150031535</v>
      </c>
      <c r="O108" s="40">
        <f t="shared" si="60"/>
        <v>69.152069459405851</v>
      </c>
    </row>
    <row r="109" spans="1:15" ht="21.95" customHeight="1">
      <c r="A109" s="72" t="s">
        <v>99</v>
      </c>
      <c r="B109" s="73" t="s">
        <v>98</v>
      </c>
      <c r="C109" s="40">
        <f t="shared" ref="C109:L109" si="61">C34/C72*100</f>
        <v>65.692620198547331</v>
      </c>
      <c r="D109" s="40">
        <f t="shared" si="61"/>
        <v>68.012521298377749</v>
      </c>
      <c r="E109" s="40">
        <f t="shared" si="61"/>
        <v>68.996194617989531</v>
      </c>
      <c r="F109" s="40">
        <f t="shared" si="61"/>
        <v>67.97775469278568</v>
      </c>
      <c r="G109" s="40">
        <f t="shared" si="61"/>
        <v>75.581898639433817</v>
      </c>
      <c r="H109" s="40">
        <f t="shared" si="61"/>
        <v>74.058273962935317</v>
      </c>
      <c r="I109" s="40">
        <f t="shared" si="61"/>
        <v>72.766870767864958</v>
      </c>
      <c r="J109" s="40">
        <f t="shared" si="61"/>
        <v>72.643240603511899</v>
      </c>
      <c r="K109" s="40">
        <f t="shared" si="61"/>
        <v>72.858167035794864</v>
      </c>
      <c r="L109" s="40">
        <f t="shared" si="61"/>
        <v>67.462392359951764</v>
      </c>
      <c r="M109" s="48">
        <f t="shared" si="9"/>
        <v>67.768088552923516</v>
      </c>
      <c r="N109" s="40">
        <f t="shared" ref="N109:O109" si="62">N34/N72*100</f>
        <v>68.083971922972225</v>
      </c>
      <c r="O109" s="40">
        <f t="shared" si="62"/>
        <v>69.152022321111744</v>
      </c>
    </row>
    <row r="110" spans="1:15" ht="21.95" customHeight="1">
      <c r="A110" s="72" t="s">
        <v>97</v>
      </c>
      <c r="B110" s="73" t="s">
        <v>96</v>
      </c>
      <c r="C110" s="40">
        <f t="shared" ref="C110:L110" si="63">C35/C73*100</f>
        <v>74.164776013167838</v>
      </c>
      <c r="D110" s="40">
        <f t="shared" si="63"/>
        <v>71.859858575433407</v>
      </c>
      <c r="E110" s="40">
        <f t="shared" si="63"/>
        <v>70.117957628817749</v>
      </c>
      <c r="F110" s="40">
        <f t="shared" si="63"/>
        <v>71.692475977413096</v>
      </c>
      <c r="G110" s="40">
        <f t="shared" si="63"/>
        <v>77.639347260662689</v>
      </c>
      <c r="H110" s="40">
        <f t="shared" si="63"/>
        <v>77.569530313396399</v>
      </c>
      <c r="I110" s="40">
        <f t="shared" si="63"/>
        <v>75.243838911481006</v>
      </c>
      <c r="J110" s="40">
        <f t="shared" si="63"/>
        <v>74.576704050913506</v>
      </c>
      <c r="K110" s="40">
        <f t="shared" si="63"/>
        <v>75.181483553751761</v>
      </c>
      <c r="L110" s="40">
        <f t="shared" si="63"/>
        <v>72.014292238820431</v>
      </c>
      <c r="M110" s="48">
        <f t="shared" si="9"/>
        <v>72.169888543593629</v>
      </c>
      <c r="N110" s="40">
        <f t="shared" ref="N110:O110" si="64">N35/N73*100</f>
        <v>72.239380208083404</v>
      </c>
      <c r="O110" s="40">
        <f t="shared" si="64"/>
        <v>71.83547385412048</v>
      </c>
    </row>
    <row r="111" spans="1:15" ht="21.95" customHeight="1">
      <c r="A111" s="72" t="s">
        <v>95</v>
      </c>
      <c r="B111" s="73" t="s">
        <v>94</v>
      </c>
      <c r="C111" s="40">
        <f t="shared" ref="C111:L111" si="65">C36/C74*100</f>
        <v>75.323685048108104</v>
      </c>
      <c r="D111" s="40">
        <f t="shared" si="65"/>
        <v>75.467274139231236</v>
      </c>
      <c r="E111" s="40">
        <f t="shared" si="65"/>
        <v>72.811853645223408</v>
      </c>
      <c r="F111" s="40">
        <f t="shared" si="65"/>
        <v>74.237495183390976</v>
      </c>
      <c r="G111" s="40">
        <f t="shared" si="65"/>
        <v>79.843290159515092</v>
      </c>
      <c r="H111" s="40">
        <f t="shared" si="65"/>
        <v>79.852265102430238</v>
      </c>
      <c r="I111" s="40">
        <f t="shared" si="65"/>
        <v>77.95890296726536</v>
      </c>
      <c r="J111" s="40">
        <f t="shared" si="65"/>
        <v>77.8190971604797</v>
      </c>
      <c r="K111" s="40">
        <f t="shared" si="65"/>
        <v>78.147035654519385</v>
      </c>
      <c r="L111" s="40">
        <f t="shared" si="65"/>
        <v>71.40305520116263</v>
      </c>
      <c r="M111" s="48">
        <f t="shared" si="9"/>
        <v>72.020647150300405</v>
      </c>
      <c r="N111" s="40">
        <f t="shared" ref="N111:O111" si="66">N36/N74*100</f>
        <v>72.154092316510685</v>
      </c>
      <c r="O111" s="40">
        <f t="shared" si="66"/>
        <v>71.708809599222903</v>
      </c>
    </row>
    <row r="112" spans="1:15" ht="21.95" customHeight="1">
      <c r="A112" s="72" t="s">
        <v>93</v>
      </c>
      <c r="B112" s="73" t="s">
        <v>92</v>
      </c>
      <c r="C112" s="40">
        <f t="shared" ref="C112:L112" si="67">C37/C75*100</f>
        <v>69.786509243964218</v>
      </c>
      <c r="D112" s="40">
        <f t="shared" si="67"/>
        <v>69.137292965439173</v>
      </c>
      <c r="E112" s="40">
        <f t="shared" si="67"/>
        <v>70.446953162104904</v>
      </c>
      <c r="F112" s="40">
        <f t="shared" si="67"/>
        <v>69.869411343743138</v>
      </c>
      <c r="G112" s="40">
        <f t="shared" si="67"/>
        <v>77.496540272798512</v>
      </c>
      <c r="H112" s="40">
        <f t="shared" si="67"/>
        <v>76.891026629363651</v>
      </c>
      <c r="I112" s="40">
        <f t="shared" si="67"/>
        <v>74.826959707545413</v>
      </c>
      <c r="J112" s="40">
        <f t="shared" si="67"/>
        <v>73.954864176512984</v>
      </c>
      <c r="K112" s="40">
        <f t="shared" si="67"/>
        <v>74.245416199908405</v>
      </c>
      <c r="L112" s="40">
        <f t="shared" si="67"/>
        <v>69.028503048474619</v>
      </c>
      <c r="M112" s="48">
        <f t="shared" si="9"/>
        <v>69.487408658898858</v>
      </c>
      <c r="N112" s="40">
        <f t="shared" ref="N112:O112" si="68">N37/N75*100</f>
        <v>69.69138847926277</v>
      </c>
      <c r="O112" s="40">
        <f t="shared" si="68"/>
        <v>70.109977544421426</v>
      </c>
    </row>
    <row r="113" spans="1:15" ht="21.95" customHeight="1">
      <c r="A113" s="72" t="s">
        <v>91</v>
      </c>
      <c r="B113" s="73" t="s">
        <v>90</v>
      </c>
      <c r="C113" s="40">
        <f t="shared" ref="C113:L113" si="69">C38/C76*100</f>
        <v>77.233587975048778</v>
      </c>
      <c r="D113" s="40">
        <f t="shared" si="69"/>
        <v>77.040016410977771</v>
      </c>
      <c r="E113" s="40">
        <f t="shared" si="69"/>
        <v>71.386677003557537</v>
      </c>
      <c r="F113" s="40">
        <f t="shared" si="69"/>
        <v>70.703002673540468</v>
      </c>
      <c r="G113" s="40">
        <f t="shared" si="69"/>
        <v>76.014113442001374</v>
      </c>
      <c r="H113" s="40">
        <f t="shared" si="69"/>
        <v>79.748064050460229</v>
      </c>
      <c r="I113" s="40">
        <f t="shared" si="69"/>
        <v>75.094922131637915</v>
      </c>
      <c r="J113" s="40">
        <f t="shared" si="69"/>
        <v>74.569000595844869</v>
      </c>
      <c r="K113" s="40">
        <f t="shared" si="69"/>
        <v>75.016966995038274</v>
      </c>
      <c r="L113" s="40">
        <f t="shared" si="69"/>
        <v>71.758891875413099</v>
      </c>
      <c r="M113" s="48">
        <f t="shared" si="9"/>
        <v>72.275534929690636</v>
      </c>
      <c r="N113" s="40">
        <f t="shared" ref="N113:O113" si="70">N38/N76*100</f>
        <v>72.347940878060157</v>
      </c>
      <c r="O113" s="40">
        <f t="shared" si="70"/>
        <v>72.203617855849245</v>
      </c>
    </row>
    <row r="117" spans="1:15">
      <c r="C117" s="41"/>
      <c r="D117" s="41"/>
      <c r="E117" s="41"/>
      <c r="F117" s="41"/>
      <c r="G117" s="41"/>
      <c r="H117" s="41"/>
      <c r="I117" s="41"/>
      <c r="J117" s="41"/>
      <c r="K117" s="41"/>
      <c r="L117" s="41"/>
    </row>
    <row r="118" spans="1:15">
      <c r="C118" s="41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5">
      <c r="C119" s="41"/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5"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5"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5">
      <c r="C122" s="4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5">
      <c r="C123" s="41"/>
      <c r="D123" s="41"/>
      <c r="E123" s="41"/>
      <c r="F123" s="41"/>
      <c r="G123" s="41"/>
      <c r="H123" s="41"/>
      <c r="I123" s="41"/>
      <c r="J123" s="41"/>
      <c r="K123" s="41"/>
      <c r="L123" s="41"/>
    </row>
    <row r="124" spans="1:15">
      <c r="C124" s="41"/>
      <c r="D124" s="41"/>
      <c r="E124" s="41"/>
      <c r="F124" s="41"/>
      <c r="G124" s="41"/>
      <c r="H124" s="41"/>
      <c r="I124" s="41"/>
      <c r="J124" s="41"/>
      <c r="K124" s="41"/>
      <c r="L124" s="41"/>
    </row>
    <row r="125" spans="1:15">
      <c r="C125" s="41"/>
      <c r="D125" s="41"/>
      <c r="E125" s="41"/>
      <c r="F125" s="41"/>
      <c r="G125" s="41"/>
      <c r="H125" s="41"/>
      <c r="I125" s="41"/>
      <c r="J125" s="41"/>
      <c r="K125" s="41"/>
      <c r="L125" s="41"/>
    </row>
    <row r="126" spans="1:15">
      <c r="C126" s="41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5">
      <c r="C127" s="41"/>
      <c r="D127" s="41"/>
      <c r="E127" s="41"/>
      <c r="F127" s="41"/>
      <c r="G127" s="41"/>
      <c r="H127" s="41"/>
      <c r="I127" s="41"/>
      <c r="J127" s="41"/>
      <c r="K127" s="41"/>
      <c r="L127" s="41"/>
    </row>
    <row r="128" spans="1:15">
      <c r="C128" s="41"/>
      <c r="D128" s="41"/>
      <c r="E128" s="41"/>
      <c r="F128" s="41"/>
      <c r="G128" s="41"/>
      <c r="H128" s="41"/>
      <c r="I128" s="41"/>
      <c r="J128" s="41"/>
      <c r="K128" s="41"/>
      <c r="L128" s="41"/>
    </row>
    <row r="129" spans="3:12">
      <c r="C129" s="41"/>
      <c r="D129" s="41"/>
      <c r="E129" s="41"/>
      <c r="F129" s="41"/>
      <c r="G129" s="41"/>
      <c r="H129" s="41"/>
      <c r="I129" s="41"/>
      <c r="J129" s="41"/>
      <c r="K129" s="41"/>
      <c r="L129" s="41"/>
    </row>
    <row r="130" spans="3:12">
      <c r="C130" s="41"/>
      <c r="D130" s="41"/>
      <c r="E130" s="41"/>
      <c r="F130" s="41"/>
      <c r="G130" s="41"/>
      <c r="H130" s="41"/>
      <c r="I130" s="41"/>
      <c r="J130" s="41"/>
      <c r="K130" s="41"/>
      <c r="L130" s="41"/>
    </row>
    <row r="131" spans="3:12">
      <c r="C131" s="41"/>
      <c r="D131" s="41"/>
      <c r="E131" s="41"/>
      <c r="F131" s="41"/>
      <c r="G131" s="41"/>
      <c r="H131" s="41"/>
      <c r="I131" s="41"/>
      <c r="J131" s="41"/>
      <c r="K131" s="41"/>
      <c r="L131" s="41"/>
    </row>
    <row r="132" spans="3:12">
      <c r="C132" s="41"/>
      <c r="D132" s="41"/>
      <c r="E132" s="41"/>
      <c r="F132" s="41"/>
      <c r="G132" s="41"/>
      <c r="H132" s="41"/>
      <c r="I132" s="41"/>
      <c r="J132" s="41"/>
      <c r="K132" s="41"/>
      <c r="L132" s="41"/>
    </row>
    <row r="133" spans="3:12">
      <c r="C133" s="41"/>
      <c r="D133" s="41"/>
      <c r="E133" s="41"/>
      <c r="F133" s="41"/>
      <c r="G133" s="41"/>
      <c r="H133" s="41"/>
      <c r="I133" s="41"/>
      <c r="J133" s="41"/>
      <c r="K133" s="41"/>
      <c r="L133" s="41"/>
    </row>
    <row r="134" spans="3:12">
      <c r="C134" s="41"/>
      <c r="D134" s="41"/>
      <c r="E134" s="41"/>
      <c r="F134" s="41"/>
      <c r="G134" s="41"/>
      <c r="H134" s="41"/>
      <c r="I134" s="41"/>
      <c r="J134" s="41"/>
      <c r="K134" s="41"/>
      <c r="L134" s="41"/>
    </row>
    <row r="135" spans="3:12">
      <c r="C135" s="41"/>
      <c r="D135" s="41"/>
      <c r="E135" s="41"/>
      <c r="F135" s="41"/>
      <c r="G135" s="41"/>
      <c r="H135" s="41"/>
      <c r="I135" s="41"/>
      <c r="J135" s="41"/>
      <c r="K135" s="41"/>
      <c r="L135" s="41"/>
    </row>
    <row r="136" spans="3:12"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3:12">
      <c r="C137" s="41"/>
      <c r="D137" s="41"/>
      <c r="E137" s="41"/>
      <c r="F137" s="41"/>
      <c r="G137" s="41"/>
      <c r="H137" s="41"/>
      <c r="I137" s="41"/>
      <c r="J137" s="41"/>
      <c r="K137" s="41"/>
      <c r="L137" s="41"/>
    </row>
    <row r="138" spans="3:12">
      <c r="C138" s="41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3:12">
      <c r="C139" s="41"/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3:12">
      <c r="C140" s="41"/>
      <c r="D140" s="41"/>
      <c r="E140" s="41"/>
      <c r="F140" s="41"/>
      <c r="G140" s="41"/>
      <c r="H140" s="41"/>
      <c r="I140" s="41"/>
      <c r="J140" s="41"/>
      <c r="K140" s="41"/>
      <c r="L140" s="41"/>
    </row>
    <row r="141" spans="3:12">
      <c r="C141" s="41"/>
      <c r="D141" s="41"/>
      <c r="E141" s="41"/>
      <c r="F141" s="41"/>
      <c r="G141" s="41"/>
      <c r="H141" s="41"/>
      <c r="I141" s="41"/>
      <c r="J141" s="41"/>
      <c r="K141" s="41"/>
      <c r="L141" s="41"/>
    </row>
    <row r="142" spans="3:12">
      <c r="C142" s="41"/>
      <c r="D142" s="41"/>
      <c r="E142" s="41"/>
      <c r="F142" s="41"/>
      <c r="G142" s="41"/>
      <c r="H142" s="41"/>
      <c r="I142" s="41"/>
      <c r="J142" s="41"/>
      <c r="K142" s="41"/>
      <c r="L142" s="41"/>
    </row>
    <row r="143" spans="3:12">
      <c r="C143" s="41"/>
      <c r="D143" s="41"/>
      <c r="E143" s="41"/>
      <c r="F143" s="41"/>
      <c r="G143" s="41"/>
      <c r="H143" s="41"/>
      <c r="I143" s="41"/>
      <c r="J143" s="41"/>
      <c r="K143" s="41"/>
      <c r="L143" s="41"/>
    </row>
    <row r="144" spans="3:12">
      <c r="C144" s="41"/>
      <c r="D144" s="41"/>
      <c r="E144" s="41"/>
      <c r="F144" s="41"/>
      <c r="G144" s="41"/>
      <c r="H144" s="41"/>
      <c r="I144" s="41"/>
      <c r="J144" s="41"/>
      <c r="K144" s="41"/>
      <c r="L144" s="41"/>
    </row>
    <row r="145" spans="3:12">
      <c r="C145" s="41"/>
      <c r="D145" s="41"/>
      <c r="E145" s="41"/>
      <c r="F145" s="41"/>
      <c r="G145" s="41"/>
      <c r="H145" s="41"/>
      <c r="I145" s="41"/>
      <c r="J145" s="41"/>
      <c r="K145" s="41"/>
      <c r="L145" s="41"/>
    </row>
    <row r="146" spans="3:12">
      <c r="C146" s="41"/>
      <c r="D146" s="41"/>
      <c r="E146" s="41"/>
      <c r="F146" s="41"/>
      <c r="G146" s="41"/>
      <c r="H146" s="41"/>
      <c r="I146" s="41"/>
      <c r="J146" s="41"/>
      <c r="K146" s="41"/>
      <c r="L146" s="41"/>
    </row>
    <row r="147" spans="3:12">
      <c r="C147" s="41"/>
      <c r="D147" s="41"/>
      <c r="E147" s="41"/>
      <c r="F147" s="41"/>
      <c r="G147" s="41"/>
      <c r="H147" s="41"/>
      <c r="I147" s="41"/>
      <c r="J147" s="41"/>
      <c r="K147" s="41"/>
      <c r="L147" s="41"/>
    </row>
    <row r="148" spans="3:12">
      <c r="C148" s="41"/>
      <c r="D148" s="41"/>
      <c r="E148" s="41"/>
      <c r="F148" s="41"/>
      <c r="G148" s="41"/>
      <c r="H148" s="41"/>
      <c r="I148" s="41"/>
      <c r="J148" s="41"/>
      <c r="K148" s="41"/>
      <c r="L148" s="41"/>
    </row>
    <row r="149" spans="3:12">
      <c r="C149" s="41"/>
      <c r="D149" s="41"/>
      <c r="E149" s="41"/>
      <c r="F149" s="41"/>
      <c r="G149" s="41"/>
      <c r="H149" s="41"/>
      <c r="I149" s="41"/>
      <c r="J149" s="41"/>
      <c r="K149" s="41"/>
      <c r="L149" s="41"/>
    </row>
    <row r="150" spans="3:12">
      <c r="C150" s="41"/>
    </row>
    <row r="151" spans="3:12">
      <c r="C151" s="41"/>
    </row>
    <row r="152" spans="3:12">
      <c r="C152" s="41"/>
    </row>
    <row r="153" spans="3:12">
      <c r="C153" s="41"/>
      <c r="D153" s="41"/>
      <c r="E153" s="41"/>
      <c r="F153" s="41"/>
      <c r="G153" s="41"/>
      <c r="H153" s="41"/>
      <c r="I153" s="41"/>
      <c r="J153" s="41"/>
      <c r="K153" s="41"/>
      <c r="L153" s="41"/>
    </row>
    <row r="154" spans="3:12">
      <c r="C154" s="41"/>
      <c r="D154" s="41"/>
      <c r="E154" s="41"/>
      <c r="F154" s="41"/>
      <c r="G154" s="41"/>
      <c r="H154" s="41"/>
      <c r="I154" s="41"/>
      <c r="J154" s="41"/>
      <c r="K154" s="41"/>
      <c r="L154" s="41"/>
    </row>
    <row r="155" spans="3:12">
      <c r="C155" s="41"/>
      <c r="D155" s="41"/>
      <c r="E155" s="41"/>
      <c r="F155" s="41"/>
      <c r="G155" s="41"/>
      <c r="H155" s="41"/>
      <c r="I155" s="41"/>
      <c r="J155" s="41"/>
      <c r="K155" s="41"/>
      <c r="L155" s="41"/>
    </row>
    <row r="156" spans="3:12">
      <c r="C156" s="41"/>
      <c r="D156" s="41"/>
      <c r="E156" s="41"/>
      <c r="F156" s="41"/>
      <c r="G156" s="41"/>
      <c r="H156" s="41"/>
      <c r="I156" s="41"/>
      <c r="J156" s="41"/>
      <c r="K156" s="41"/>
      <c r="L156" s="41"/>
    </row>
    <row r="157" spans="3:12">
      <c r="C157" s="41"/>
      <c r="D157" s="41"/>
      <c r="E157" s="41"/>
      <c r="F157" s="41"/>
      <c r="G157" s="41"/>
      <c r="H157" s="41"/>
      <c r="I157" s="41"/>
      <c r="J157" s="41"/>
      <c r="K157" s="41"/>
      <c r="L157" s="41"/>
    </row>
    <row r="158" spans="3:12">
      <c r="C158" s="41"/>
      <c r="D158" s="41"/>
      <c r="E158" s="41"/>
      <c r="F158" s="41"/>
      <c r="G158" s="41"/>
      <c r="H158" s="41"/>
      <c r="I158" s="41"/>
      <c r="J158" s="41"/>
      <c r="K158" s="41"/>
      <c r="L158" s="41"/>
    </row>
    <row r="159" spans="3:12">
      <c r="C159" s="41"/>
      <c r="D159" s="41"/>
      <c r="E159" s="41"/>
      <c r="F159" s="41"/>
      <c r="G159" s="41"/>
      <c r="H159" s="41"/>
      <c r="I159" s="41"/>
      <c r="J159" s="41"/>
      <c r="K159" s="41"/>
      <c r="L159" s="41"/>
    </row>
    <row r="160" spans="3:12">
      <c r="C160" s="41"/>
      <c r="D160" s="41"/>
      <c r="E160" s="41"/>
      <c r="F160" s="41"/>
      <c r="G160" s="41"/>
      <c r="H160" s="41"/>
      <c r="I160" s="41"/>
      <c r="J160" s="41"/>
      <c r="K160" s="41"/>
      <c r="L160" s="41"/>
    </row>
    <row r="161" spans="3:12">
      <c r="C161" s="41"/>
      <c r="D161" s="41"/>
      <c r="E161" s="41"/>
      <c r="F161" s="41"/>
      <c r="G161" s="41"/>
      <c r="H161" s="41"/>
      <c r="I161" s="41"/>
      <c r="J161" s="41"/>
      <c r="K161" s="41"/>
      <c r="L161" s="41"/>
    </row>
    <row r="162" spans="3:12">
      <c r="C162" s="41"/>
      <c r="D162" s="41"/>
      <c r="E162" s="41"/>
      <c r="F162" s="41"/>
      <c r="G162" s="41"/>
      <c r="H162" s="41"/>
      <c r="I162" s="41"/>
      <c r="J162" s="41"/>
      <c r="K162" s="41"/>
      <c r="L162" s="41"/>
    </row>
    <row r="163" spans="3:12">
      <c r="C163" s="41"/>
      <c r="D163" s="41"/>
      <c r="E163" s="41"/>
      <c r="F163" s="41"/>
      <c r="G163" s="41"/>
      <c r="H163" s="41"/>
      <c r="I163" s="41"/>
      <c r="J163" s="41"/>
      <c r="K163" s="41"/>
      <c r="L163" s="41"/>
    </row>
    <row r="164" spans="3:12">
      <c r="C164" s="41"/>
      <c r="D164" s="41"/>
      <c r="E164" s="41"/>
      <c r="F164" s="41"/>
      <c r="G164" s="41"/>
      <c r="H164" s="41"/>
      <c r="I164" s="41"/>
      <c r="J164" s="41"/>
      <c r="K164" s="41"/>
      <c r="L164" s="41"/>
    </row>
    <row r="165" spans="3:12">
      <c r="C165" s="41"/>
      <c r="D165" s="41"/>
      <c r="E165" s="41"/>
      <c r="F165" s="41"/>
      <c r="G165" s="41"/>
      <c r="H165" s="41"/>
      <c r="I165" s="41"/>
      <c r="J165" s="41"/>
      <c r="K165" s="41"/>
      <c r="L165" s="41"/>
    </row>
    <row r="166" spans="3:12">
      <c r="C166" s="41"/>
      <c r="D166" s="41"/>
      <c r="E166" s="41"/>
      <c r="F166" s="41"/>
      <c r="G166" s="41"/>
      <c r="H166" s="41"/>
      <c r="I166" s="41"/>
      <c r="J166" s="41"/>
      <c r="K166" s="41"/>
      <c r="L166" s="41"/>
    </row>
    <row r="167" spans="3:12">
      <c r="C167" s="41"/>
      <c r="D167" s="41"/>
      <c r="E167" s="41"/>
      <c r="F167" s="41"/>
      <c r="G167" s="41"/>
      <c r="H167" s="41"/>
      <c r="I167" s="41"/>
      <c r="J167" s="41"/>
      <c r="K167" s="41"/>
      <c r="L167" s="41"/>
    </row>
    <row r="168" spans="3:12">
      <c r="C168" s="41"/>
      <c r="D168" s="41"/>
      <c r="E168" s="41"/>
      <c r="F168" s="41"/>
      <c r="G168" s="41"/>
      <c r="H168" s="41"/>
      <c r="I168" s="41"/>
      <c r="J168" s="41"/>
      <c r="K168" s="41"/>
      <c r="L168" s="41"/>
    </row>
    <row r="169" spans="3:12">
      <c r="C169" s="41"/>
      <c r="D169" s="41"/>
      <c r="E169" s="41"/>
      <c r="F169" s="41"/>
      <c r="G169" s="41"/>
      <c r="H169" s="41"/>
      <c r="I169" s="41"/>
      <c r="J169" s="41"/>
      <c r="K169" s="41"/>
      <c r="L169" s="41"/>
    </row>
    <row r="170" spans="3:12">
      <c r="C170" s="41"/>
      <c r="D170" s="41"/>
      <c r="E170" s="41"/>
      <c r="F170" s="41"/>
      <c r="G170" s="41"/>
      <c r="H170" s="41"/>
      <c r="I170" s="41"/>
      <c r="J170" s="41"/>
      <c r="K170" s="41"/>
      <c r="L170" s="41"/>
    </row>
    <row r="171" spans="3:12">
      <c r="C171" s="41"/>
      <c r="D171" s="41"/>
      <c r="E171" s="41"/>
      <c r="F171" s="41"/>
      <c r="G171" s="41"/>
      <c r="H171" s="41"/>
      <c r="I171" s="41"/>
      <c r="J171" s="41"/>
      <c r="K171" s="41"/>
      <c r="L171" s="41"/>
    </row>
    <row r="172" spans="3:12">
      <c r="C172" s="41"/>
      <c r="D172" s="41"/>
      <c r="E172" s="41"/>
      <c r="F172" s="41"/>
      <c r="G172" s="41"/>
      <c r="H172" s="41"/>
      <c r="I172" s="41"/>
      <c r="J172" s="41"/>
      <c r="K172" s="41"/>
      <c r="L172" s="41"/>
    </row>
    <row r="173" spans="3:12">
      <c r="C173" s="41"/>
      <c r="D173" s="41"/>
      <c r="E173" s="41"/>
      <c r="F173" s="41"/>
      <c r="G173" s="41"/>
      <c r="H173" s="41"/>
      <c r="I173" s="41"/>
      <c r="J173" s="41"/>
      <c r="K173" s="41"/>
      <c r="L173" s="41"/>
    </row>
    <row r="174" spans="3:12">
      <c r="C174" s="41"/>
      <c r="D174" s="41"/>
      <c r="E174" s="41"/>
      <c r="F174" s="41"/>
      <c r="G174" s="41"/>
      <c r="H174" s="41"/>
      <c r="I174" s="41"/>
      <c r="J174" s="41"/>
      <c r="K174" s="41"/>
      <c r="L174" s="41"/>
    </row>
    <row r="175" spans="3:12">
      <c r="C175" s="41"/>
      <c r="D175" s="41"/>
      <c r="E175" s="41"/>
      <c r="F175" s="41"/>
      <c r="G175" s="41"/>
      <c r="H175" s="41"/>
      <c r="I175" s="41"/>
      <c r="J175" s="41"/>
      <c r="K175" s="41"/>
      <c r="L175" s="41"/>
    </row>
    <row r="176" spans="3:12">
      <c r="C176" s="41"/>
      <c r="D176" s="41"/>
      <c r="E176" s="41"/>
      <c r="F176" s="41"/>
      <c r="G176" s="41"/>
      <c r="H176" s="41"/>
      <c r="I176" s="41"/>
      <c r="J176" s="41"/>
      <c r="K176" s="41"/>
      <c r="L176" s="41"/>
    </row>
    <row r="177" spans="3:12">
      <c r="C177" s="41"/>
      <c r="D177" s="41"/>
      <c r="E177" s="41"/>
      <c r="F177" s="41"/>
      <c r="G177" s="41"/>
      <c r="H177" s="41"/>
      <c r="I177" s="41"/>
      <c r="J177" s="41"/>
      <c r="K177" s="41"/>
      <c r="L177" s="41"/>
    </row>
    <row r="178" spans="3:12">
      <c r="C178" s="41"/>
      <c r="D178" s="41"/>
      <c r="E178" s="41"/>
      <c r="F178" s="41"/>
      <c r="G178" s="41"/>
      <c r="H178" s="41"/>
      <c r="I178" s="41"/>
      <c r="J178" s="41"/>
      <c r="K178" s="41"/>
      <c r="L178" s="41"/>
    </row>
    <row r="179" spans="3:12">
      <c r="C179" s="41"/>
      <c r="D179" s="41"/>
      <c r="E179" s="41"/>
      <c r="F179" s="41"/>
      <c r="G179" s="41"/>
      <c r="H179" s="41"/>
      <c r="I179" s="41"/>
      <c r="J179" s="41"/>
      <c r="K179" s="41"/>
      <c r="L179" s="41"/>
    </row>
    <row r="180" spans="3:12">
      <c r="C180" s="41"/>
      <c r="D180" s="41"/>
      <c r="E180" s="41"/>
      <c r="F180" s="41"/>
      <c r="G180" s="41"/>
      <c r="H180" s="41"/>
      <c r="I180" s="41"/>
      <c r="J180" s="41"/>
      <c r="K180" s="41"/>
      <c r="L180" s="41"/>
    </row>
    <row r="181" spans="3:12">
      <c r="C181" s="41"/>
      <c r="D181" s="41"/>
      <c r="E181" s="41"/>
      <c r="F181" s="41"/>
      <c r="G181" s="41"/>
      <c r="H181" s="41"/>
      <c r="I181" s="41"/>
      <c r="J181" s="41"/>
      <c r="K181" s="41"/>
      <c r="L181" s="41"/>
    </row>
    <row r="182" spans="3:12">
      <c r="C182" s="41"/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3:12">
      <c r="C183" s="41"/>
      <c r="D183" s="41"/>
      <c r="E183" s="41"/>
      <c r="F183" s="41"/>
      <c r="G183" s="41"/>
      <c r="H183" s="41"/>
      <c r="I183" s="41"/>
      <c r="J183" s="41"/>
      <c r="K183" s="41"/>
      <c r="L183" s="41"/>
    </row>
    <row r="184" spans="3:12">
      <c r="C184" s="41"/>
      <c r="D184" s="41"/>
      <c r="E184" s="41"/>
      <c r="F184" s="41"/>
      <c r="G184" s="41"/>
      <c r="H184" s="41"/>
      <c r="I184" s="41"/>
      <c r="J184" s="41"/>
      <c r="K184" s="41"/>
      <c r="L184" s="41"/>
    </row>
    <row r="185" spans="3:12">
      <c r="C185" s="41"/>
      <c r="D185" s="41"/>
      <c r="E185" s="41"/>
      <c r="F185" s="41"/>
      <c r="G185" s="41"/>
      <c r="H185" s="41"/>
      <c r="I185" s="41"/>
      <c r="J185" s="41"/>
      <c r="K185" s="41"/>
      <c r="L185" s="41"/>
    </row>
  </sheetData>
  <mergeCells count="23">
    <mergeCell ref="M1:O1"/>
    <mergeCell ref="M3:M4"/>
    <mergeCell ref="N3:N4"/>
    <mergeCell ref="A2:O2"/>
    <mergeCell ref="A41:L41"/>
    <mergeCell ref="M41:O41"/>
    <mergeCell ref="C3:L3"/>
    <mergeCell ref="B3:B4"/>
    <mergeCell ref="C4:L4"/>
    <mergeCell ref="A6:B6"/>
    <mergeCell ref="A5:B5"/>
    <mergeCell ref="A1:L1"/>
    <mergeCell ref="A3:A4"/>
    <mergeCell ref="A81:B81"/>
    <mergeCell ref="A44:B44"/>
    <mergeCell ref="K40:L40"/>
    <mergeCell ref="A43:B43"/>
    <mergeCell ref="A79:B79"/>
    <mergeCell ref="A80:B80"/>
    <mergeCell ref="C42:L42"/>
    <mergeCell ref="C79:L79"/>
    <mergeCell ref="A78:L78"/>
    <mergeCell ref="M78:O78"/>
  </mergeCells>
  <pageMargins left="0" right="0" top="1.4566929133858268" bottom="0.55118110236220474" header="0.70866141732283472" footer="0.31496062992125984"/>
  <pageSetup scale="48" orientation="portrait" r:id="rId1"/>
  <headerFooter differentOddEven="1">
    <oddHeader xml:space="preserve">&amp;L&amp;G&amp;C &amp;R&amp;"Montserrat,Normal"&amp;K621132R33 FASSA
Concentrado del Indicador de Actividad "Porcentaje del gasto total del 
FASSA destinado a la Prestación de Servicios  de Salud a la 
Persona y  Generación de Recursos para la Salud" </oddHeader>
    <oddFooter>&amp;L&amp;F&amp;C&amp;P&amp;R&amp;D</oddFooter>
    <evenHeader xml:space="preserve">&amp;L&amp;G&amp;R&amp;K244832R33 FASSA
Concentrado del Indicador de Actividad "Porcentaje del gasto total del 
FASSA destinado a la Prestación de Servicios  de Salud a la 
Persona y  Generación de Recursos para la Salud" </evenHeader>
    <evenFooter>&amp;L&amp;F&amp;C&amp;P&amp;R30marzo2023</evenFooter>
  </headerFooter>
  <rowBreaks count="2" manualBreakCount="2">
    <brk id="39" max="13" man="1"/>
    <brk id="77" max="13" man="1"/>
  </rowBreaks>
  <ignoredErrors>
    <ignoredError sqref="A7:A38" numberStoredAsText="1"/>
    <ignoredError sqref="M81:M113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832"/>
  </sheetPr>
  <dimension ref="A1:H186"/>
  <sheetViews>
    <sheetView zoomScale="80" zoomScaleNormal="80" zoomScaleSheetLayoutView="80" zoomScalePageLayoutView="80" workbookViewId="0">
      <selection activeCell="D82" sqref="D82"/>
    </sheetView>
  </sheetViews>
  <sheetFormatPr baseColWidth="10" defaultColWidth="18.5703125" defaultRowHeight="18"/>
  <cols>
    <col min="1" max="1" width="4.5703125" style="24" customWidth="1"/>
    <col min="2" max="2" width="46.7109375" style="24" customWidth="1"/>
    <col min="3" max="3" width="36.7109375" style="24" customWidth="1"/>
    <col min="4" max="4" width="38.140625" style="24" customWidth="1"/>
    <col min="5" max="16384" width="18.5703125" style="24"/>
  </cols>
  <sheetData>
    <row r="1" spans="1:4" ht="83.25" customHeight="1">
      <c r="A1" s="196" t="s">
        <v>206</v>
      </c>
      <c r="B1" s="197"/>
      <c r="C1" s="197"/>
      <c r="D1" s="197"/>
    </row>
    <row r="2" spans="1:4" ht="93.75" customHeight="1">
      <c r="A2" s="198" t="s">
        <v>207</v>
      </c>
      <c r="B2" s="199"/>
      <c r="C2" s="199"/>
      <c r="D2" s="199"/>
    </row>
    <row r="3" spans="1:4" s="25" customFormat="1" ht="79.5" customHeight="1">
      <c r="A3" s="138" t="s">
        <v>168</v>
      </c>
      <c r="B3" s="200" t="s">
        <v>153</v>
      </c>
      <c r="C3" s="189" t="s">
        <v>197</v>
      </c>
      <c r="D3" s="190"/>
    </row>
    <row r="4" spans="1:4" s="25" customFormat="1" ht="93.75" customHeight="1">
      <c r="A4" s="138"/>
      <c r="B4" s="201"/>
      <c r="C4" s="213" t="s">
        <v>204</v>
      </c>
      <c r="D4" s="214"/>
    </row>
    <row r="5" spans="1:4" s="26" customFormat="1" ht="76.5" customHeight="1">
      <c r="A5" s="202" t="s">
        <v>169</v>
      </c>
      <c r="B5" s="202"/>
      <c r="C5" s="203" t="s">
        <v>210</v>
      </c>
      <c r="D5" s="203" t="s">
        <v>211</v>
      </c>
    </row>
    <row r="6" spans="1:4" s="26" customFormat="1" ht="19.5" customHeight="1">
      <c r="A6" s="136" t="s">
        <v>89</v>
      </c>
      <c r="B6" s="137"/>
      <c r="C6" s="49">
        <f t="shared" ref="C6" si="0">SUM(C7:C38)</f>
        <v>43786071.067000002</v>
      </c>
      <c r="D6" s="49">
        <v>95177378.696999997</v>
      </c>
    </row>
    <row r="7" spans="1:4" ht="21.95" customHeight="1">
      <c r="A7" s="58" t="s">
        <v>152</v>
      </c>
      <c r="B7" s="59" t="s">
        <v>151</v>
      </c>
      <c r="C7" s="52">
        <v>719992.65500000003</v>
      </c>
      <c r="D7" s="52">
        <v>1585585.3840000001</v>
      </c>
    </row>
    <row r="8" spans="1:4" ht="21.95" customHeight="1">
      <c r="A8" s="58" t="s">
        <v>150</v>
      </c>
      <c r="B8" s="59" t="s">
        <v>149</v>
      </c>
      <c r="C8" s="52">
        <v>1100122.8970000001</v>
      </c>
      <c r="D8" s="52">
        <v>2231221.693</v>
      </c>
    </row>
    <row r="9" spans="1:4" ht="21.95" customHeight="1">
      <c r="A9" s="58" t="s">
        <v>148</v>
      </c>
      <c r="B9" s="59" t="s">
        <v>147</v>
      </c>
      <c r="C9" s="52">
        <v>498846.96500000003</v>
      </c>
      <c r="D9" s="52">
        <v>1057945.5549999999</v>
      </c>
    </row>
    <row r="10" spans="1:4" ht="21.95" customHeight="1">
      <c r="A10" s="58" t="s">
        <v>146</v>
      </c>
      <c r="B10" s="59" t="s">
        <v>145</v>
      </c>
      <c r="C10" s="52">
        <v>705173.41700000002</v>
      </c>
      <c r="D10" s="52">
        <v>1558937.7080000001</v>
      </c>
    </row>
    <row r="11" spans="1:4" ht="21.95" customHeight="1">
      <c r="A11" s="58" t="s">
        <v>144</v>
      </c>
      <c r="B11" s="59" t="s">
        <v>143</v>
      </c>
      <c r="C11" s="52">
        <v>892536.07299999997</v>
      </c>
      <c r="D11" s="52">
        <v>1972150.798</v>
      </c>
    </row>
    <row r="12" spans="1:4" ht="21.95" customHeight="1">
      <c r="A12" s="58" t="s">
        <v>142</v>
      </c>
      <c r="B12" s="59" t="s">
        <v>141</v>
      </c>
      <c r="C12" s="52">
        <v>630488.85400000005</v>
      </c>
      <c r="D12" s="52">
        <v>1374599.8990000002</v>
      </c>
    </row>
    <row r="13" spans="1:4" ht="21.95" customHeight="1">
      <c r="A13" s="58" t="s">
        <v>140</v>
      </c>
      <c r="B13" s="59" t="s">
        <v>139</v>
      </c>
      <c r="C13" s="52">
        <v>1938671.719</v>
      </c>
      <c r="D13" s="52">
        <v>4351019.28</v>
      </c>
    </row>
    <row r="14" spans="1:4" ht="21.95" customHeight="1">
      <c r="A14" s="58" t="s">
        <v>138</v>
      </c>
      <c r="B14" s="59" t="s">
        <v>137</v>
      </c>
      <c r="C14" s="52">
        <v>1201388.8999999999</v>
      </c>
      <c r="D14" s="52">
        <v>2666023.34</v>
      </c>
    </row>
    <row r="15" spans="1:4" ht="21.95" customHeight="1">
      <c r="A15" s="58" t="s">
        <v>136</v>
      </c>
      <c r="B15" s="60" t="s">
        <v>167</v>
      </c>
      <c r="C15" s="52">
        <v>2015523.943</v>
      </c>
      <c r="D15" s="52">
        <v>4346363.7549999999</v>
      </c>
    </row>
    <row r="16" spans="1:4" ht="21.95" customHeight="1">
      <c r="A16" s="58" t="s">
        <v>135</v>
      </c>
      <c r="B16" s="59" t="s">
        <v>134</v>
      </c>
      <c r="C16" s="52">
        <v>1031065.6850000001</v>
      </c>
      <c r="D16" s="52">
        <v>2245282.4759999998</v>
      </c>
    </row>
    <row r="17" spans="1:4" ht="21.95" customHeight="1">
      <c r="A17" s="58" t="s">
        <v>133</v>
      </c>
      <c r="B17" s="59" t="s">
        <v>132</v>
      </c>
      <c r="C17" s="52">
        <v>1486126.5889999999</v>
      </c>
      <c r="D17" s="52">
        <v>3231919.7309999997</v>
      </c>
    </row>
    <row r="18" spans="1:4" ht="21.95" customHeight="1">
      <c r="A18" s="58" t="s">
        <v>131</v>
      </c>
      <c r="B18" s="59" t="s">
        <v>130</v>
      </c>
      <c r="C18" s="52">
        <v>2273530.38</v>
      </c>
      <c r="D18" s="52">
        <v>4929358.3479999993</v>
      </c>
    </row>
    <row r="19" spans="1:4" ht="21.95" customHeight="1">
      <c r="A19" s="58" t="s">
        <v>129</v>
      </c>
      <c r="B19" s="59" t="s">
        <v>128</v>
      </c>
      <c r="C19" s="52">
        <v>1417516.625</v>
      </c>
      <c r="D19" s="52">
        <v>3100917.27</v>
      </c>
    </row>
    <row r="20" spans="1:4" ht="21.95" customHeight="1">
      <c r="A20" s="58" t="s">
        <v>127</v>
      </c>
      <c r="B20" s="59" t="s">
        <v>126</v>
      </c>
      <c r="C20" s="52">
        <v>2042188.9609999999</v>
      </c>
      <c r="D20" s="52">
        <v>4593460.8940000003</v>
      </c>
    </row>
    <row r="21" spans="1:4" ht="21.95" customHeight="1">
      <c r="A21" s="58" t="s">
        <v>125</v>
      </c>
      <c r="B21" s="59" t="s">
        <v>124</v>
      </c>
      <c r="C21" s="52">
        <v>4451166.97</v>
      </c>
      <c r="D21" s="52">
        <v>9934804.3790000007</v>
      </c>
    </row>
    <row r="22" spans="1:4" ht="21.95" customHeight="1">
      <c r="A22" s="58" t="s">
        <v>123</v>
      </c>
      <c r="B22" s="59" t="s">
        <v>122</v>
      </c>
      <c r="C22" s="52">
        <v>1540993.6980000001</v>
      </c>
      <c r="D22" s="52">
        <v>3354164.102</v>
      </c>
    </row>
    <row r="23" spans="1:4" ht="21.95" customHeight="1">
      <c r="A23" s="58" t="s">
        <v>121</v>
      </c>
      <c r="B23" s="59" t="s">
        <v>120</v>
      </c>
      <c r="C23" s="52">
        <v>765278.72199999995</v>
      </c>
      <c r="D23" s="52">
        <v>1638258.416</v>
      </c>
    </row>
    <row r="24" spans="1:4" ht="21.95" customHeight="1">
      <c r="A24" s="58" t="s">
        <v>119</v>
      </c>
      <c r="B24" s="59" t="s">
        <v>118</v>
      </c>
      <c r="C24" s="52">
        <v>780231.45799999998</v>
      </c>
      <c r="D24" s="52">
        <v>1684112.1570000001</v>
      </c>
    </row>
    <row r="25" spans="1:4" ht="21.95" customHeight="1">
      <c r="A25" s="58" t="s">
        <v>117</v>
      </c>
      <c r="B25" s="59" t="s">
        <v>116</v>
      </c>
      <c r="C25" s="52">
        <v>1090020.879</v>
      </c>
      <c r="D25" s="52">
        <v>2471832.0750000002</v>
      </c>
    </row>
    <row r="26" spans="1:4" ht="21.95" customHeight="1">
      <c r="A26" s="58" t="s">
        <v>115</v>
      </c>
      <c r="B26" s="59" t="s">
        <v>114</v>
      </c>
      <c r="C26" s="52">
        <v>2117781.1949999998</v>
      </c>
      <c r="D26" s="52">
        <v>4462381.9859999996</v>
      </c>
    </row>
    <row r="27" spans="1:4" ht="21.95" customHeight="1">
      <c r="A27" s="58" t="s">
        <v>113</v>
      </c>
      <c r="B27" s="59" t="s">
        <v>112</v>
      </c>
      <c r="C27" s="52">
        <v>1794421.747</v>
      </c>
      <c r="D27" s="52">
        <v>3754571.378</v>
      </c>
    </row>
    <row r="28" spans="1:4" ht="21.95" customHeight="1">
      <c r="A28" s="58" t="s">
        <v>111</v>
      </c>
      <c r="B28" s="59" t="s">
        <v>110</v>
      </c>
      <c r="C28" s="52">
        <v>807722.55299999996</v>
      </c>
      <c r="D28" s="52">
        <v>1861029.4350000001</v>
      </c>
    </row>
    <row r="29" spans="1:4" ht="21.95" customHeight="1">
      <c r="A29" s="58" t="s">
        <v>109</v>
      </c>
      <c r="B29" s="59" t="s">
        <v>108</v>
      </c>
      <c r="C29" s="52">
        <v>786628.05700000003</v>
      </c>
      <c r="D29" s="52">
        <v>1648634.517</v>
      </c>
    </row>
    <row r="30" spans="1:4" ht="21.95" customHeight="1">
      <c r="A30" s="58" t="s">
        <v>107</v>
      </c>
      <c r="B30" s="59" t="s">
        <v>106</v>
      </c>
      <c r="C30" s="52">
        <v>950492.42500000005</v>
      </c>
      <c r="D30" s="52">
        <v>1891143.59</v>
      </c>
    </row>
    <row r="31" spans="1:4" ht="21.95" customHeight="1">
      <c r="A31" s="58" t="s">
        <v>105</v>
      </c>
      <c r="B31" s="59" t="s">
        <v>104</v>
      </c>
      <c r="C31" s="52">
        <v>1212528.2549999999</v>
      </c>
      <c r="D31" s="52">
        <v>2646837.4749999996</v>
      </c>
    </row>
    <row r="32" spans="1:4" ht="21.95" customHeight="1">
      <c r="A32" s="58" t="s">
        <v>103</v>
      </c>
      <c r="B32" s="59" t="s">
        <v>102</v>
      </c>
      <c r="C32" s="52">
        <v>1104536.6499999999</v>
      </c>
      <c r="D32" s="52">
        <v>2457113.3059999999</v>
      </c>
    </row>
    <row r="33" spans="1:8" ht="21.95" customHeight="1">
      <c r="A33" s="58" t="s">
        <v>101</v>
      </c>
      <c r="B33" s="59" t="s">
        <v>100</v>
      </c>
      <c r="C33" s="52">
        <v>1231499.4210000001</v>
      </c>
      <c r="D33" s="52">
        <v>2501546.2390000001</v>
      </c>
    </row>
    <row r="34" spans="1:8" ht="21.95" customHeight="1">
      <c r="A34" s="58" t="s">
        <v>99</v>
      </c>
      <c r="B34" s="59" t="s">
        <v>98</v>
      </c>
      <c r="C34" s="52">
        <v>1351578.101</v>
      </c>
      <c r="D34" s="52">
        <v>2924966.017</v>
      </c>
    </row>
    <row r="35" spans="1:8" ht="21.95" customHeight="1">
      <c r="A35" s="58" t="s">
        <v>97</v>
      </c>
      <c r="B35" s="59" t="s">
        <v>96</v>
      </c>
      <c r="C35" s="52">
        <v>812316.87899999996</v>
      </c>
      <c r="D35" s="52">
        <v>1699717.5819999999</v>
      </c>
    </row>
    <row r="36" spans="1:8" ht="21.95" customHeight="1">
      <c r="A36" s="58" t="s">
        <v>95</v>
      </c>
      <c r="B36" s="59" t="s">
        <v>94</v>
      </c>
      <c r="C36" s="52">
        <v>3056091.4840000002</v>
      </c>
      <c r="D36" s="52">
        <v>6651643.3440000005</v>
      </c>
    </row>
    <row r="37" spans="1:8" ht="21.95" customHeight="1">
      <c r="A37" s="58" t="s">
        <v>93</v>
      </c>
      <c r="B37" s="59" t="s">
        <v>92</v>
      </c>
      <c r="C37" s="52">
        <v>889989.45799999998</v>
      </c>
      <c r="D37" s="52">
        <v>1985323.534</v>
      </c>
    </row>
    <row r="38" spans="1:8" ht="21.95" customHeight="1">
      <c r="A38" s="58" t="s">
        <v>91</v>
      </c>
      <c r="B38" s="59" t="s">
        <v>90</v>
      </c>
      <c r="C38" s="52">
        <v>1089619.452</v>
      </c>
      <c r="D38" s="52">
        <v>2364513.034</v>
      </c>
    </row>
    <row r="39" spans="1:8" s="27" customFormat="1" ht="21" customHeight="1"/>
    <row r="40" spans="1:8" ht="30" customHeight="1">
      <c r="C40" s="37"/>
    </row>
    <row r="41" spans="1:8" ht="61.5" customHeight="1">
      <c r="A41" s="204" t="s">
        <v>208</v>
      </c>
      <c r="B41" s="199"/>
      <c r="C41" s="199"/>
      <c r="D41" s="199"/>
    </row>
    <row r="42" spans="1:8" s="39" customFormat="1" ht="86.25" customHeight="1">
      <c r="A42" s="207" t="s">
        <v>168</v>
      </c>
      <c r="B42" s="205" t="s">
        <v>153</v>
      </c>
      <c r="C42" s="194" t="s">
        <v>197</v>
      </c>
      <c r="D42" s="195"/>
      <c r="G42" s="193"/>
    </row>
    <row r="43" spans="1:8" s="39" customFormat="1" ht="59.25" customHeight="1">
      <c r="A43" s="208"/>
      <c r="B43" s="206"/>
      <c r="C43" s="191" t="s">
        <v>212</v>
      </c>
      <c r="D43" s="192"/>
      <c r="G43" s="193"/>
    </row>
    <row r="44" spans="1:8" s="39" customFormat="1" ht="48">
      <c r="A44" s="202" t="s">
        <v>169</v>
      </c>
      <c r="B44" s="202"/>
      <c r="C44" s="203" t="s">
        <v>199</v>
      </c>
      <c r="D44" s="203" t="s">
        <v>205</v>
      </c>
    </row>
    <row r="45" spans="1:8" s="39" customFormat="1" ht="24" customHeight="1">
      <c r="A45" s="123" t="s">
        <v>89</v>
      </c>
      <c r="B45" s="124"/>
      <c r="C45" s="49">
        <f t="shared" ref="C45" si="1">SUM(C46:C77)</f>
        <v>135453841.185</v>
      </c>
      <c r="D45" s="49">
        <v>135453841.185</v>
      </c>
    </row>
    <row r="46" spans="1:8" s="38" customFormat="1" ht="24.75" customHeight="1">
      <c r="A46" s="58" t="s">
        <v>152</v>
      </c>
      <c r="B46" s="59" t="s">
        <v>151</v>
      </c>
      <c r="C46" s="55">
        <v>2234209.8330000001</v>
      </c>
      <c r="D46" s="55">
        <v>2234209.8330000001</v>
      </c>
      <c r="H46" s="39"/>
    </row>
    <row r="47" spans="1:8" ht="21.95" customHeight="1">
      <c r="A47" s="58" t="s">
        <v>150</v>
      </c>
      <c r="B47" s="59" t="s">
        <v>149</v>
      </c>
      <c r="C47" s="55">
        <v>3227331.7590000001</v>
      </c>
      <c r="D47" s="55">
        <v>3227331.7590000001</v>
      </c>
      <c r="H47" s="39"/>
    </row>
    <row r="48" spans="1:8" ht="21.95" customHeight="1">
      <c r="A48" s="58" t="s">
        <v>148</v>
      </c>
      <c r="B48" s="59" t="s">
        <v>147</v>
      </c>
      <c r="C48" s="55">
        <v>1476228.5999999999</v>
      </c>
      <c r="D48" s="55">
        <v>1476228.5999999999</v>
      </c>
      <c r="H48" s="39"/>
    </row>
    <row r="49" spans="1:4" ht="21.95" customHeight="1">
      <c r="A49" s="58" t="s">
        <v>146</v>
      </c>
      <c r="B49" s="59" t="s">
        <v>145</v>
      </c>
      <c r="C49" s="55">
        <v>2216291.4759999998</v>
      </c>
      <c r="D49" s="55">
        <v>2216291.4759999998</v>
      </c>
    </row>
    <row r="50" spans="1:4" ht="21.95" customHeight="1">
      <c r="A50" s="58" t="s">
        <v>144</v>
      </c>
      <c r="B50" s="59" t="s">
        <v>143</v>
      </c>
      <c r="C50" s="55">
        <v>2744400.2930000001</v>
      </c>
      <c r="D50" s="55">
        <v>2744400.2930000001</v>
      </c>
    </row>
    <row r="51" spans="1:4" ht="21.95" customHeight="1">
      <c r="A51" s="58" t="s">
        <v>142</v>
      </c>
      <c r="B51" s="59" t="s">
        <v>141</v>
      </c>
      <c r="C51" s="55">
        <v>1942627.8589999999</v>
      </c>
      <c r="D51" s="55">
        <v>1942627.8589999999</v>
      </c>
    </row>
    <row r="52" spans="1:4" ht="21.95" customHeight="1">
      <c r="A52" s="58" t="s">
        <v>140</v>
      </c>
      <c r="B52" s="59" t="s">
        <v>139</v>
      </c>
      <c r="C52" s="55">
        <v>6266423.9530000007</v>
      </c>
      <c r="D52" s="55">
        <v>6266423.9530000007</v>
      </c>
    </row>
    <row r="53" spans="1:4" ht="21.95" customHeight="1">
      <c r="A53" s="58" t="s">
        <v>138</v>
      </c>
      <c r="B53" s="59" t="s">
        <v>137</v>
      </c>
      <c r="C53" s="55">
        <v>3772306.5660000001</v>
      </c>
      <c r="D53" s="55">
        <v>3772306.5660000001</v>
      </c>
    </row>
    <row r="54" spans="1:4" ht="21.95" customHeight="1">
      <c r="A54" s="58" t="s">
        <v>136</v>
      </c>
      <c r="B54" s="60" t="s">
        <v>167</v>
      </c>
      <c r="C54" s="55">
        <v>6112585.9009999996</v>
      </c>
      <c r="D54" s="55">
        <v>6112585.9009999996</v>
      </c>
    </row>
    <row r="55" spans="1:4" ht="21.95" customHeight="1">
      <c r="A55" s="58" t="s">
        <v>135</v>
      </c>
      <c r="B55" s="59" t="s">
        <v>134</v>
      </c>
      <c r="C55" s="55">
        <v>3113971.9329999997</v>
      </c>
      <c r="D55" s="55">
        <v>3113971.9329999997</v>
      </c>
    </row>
    <row r="56" spans="1:4" ht="21.95" customHeight="1">
      <c r="A56" s="58" t="s">
        <v>133</v>
      </c>
      <c r="B56" s="59" t="s">
        <v>132</v>
      </c>
      <c r="C56" s="55">
        <v>4604351.148</v>
      </c>
      <c r="D56" s="55">
        <v>4604351.148</v>
      </c>
    </row>
    <row r="57" spans="1:4" ht="21.95" customHeight="1">
      <c r="A57" s="58" t="s">
        <v>131</v>
      </c>
      <c r="B57" s="59" t="s">
        <v>130</v>
      </c>
      <c r="C57" s="55">
        <v>6984278.676</v>
      </c>
      <c r="D57" s="55">
        <v>6984278.676</v>
      </c>
    </row>
    <row r="58" spans="1:4" ht="21.95" customHeight="1">
      <c r="A58" s="58" t="s">
        <v>129</v>
      </c>
      <c r="B58" s="59" t="s">
        <v>128</v>
      </c>
      <c r="C58" s="55">
        <v>4440324.6689999998</v>
      </c>
      <c r="D58" s="55">
        <v>4440324.6689999998</v>
      </c>
    </row>
    <row r="59" spans="1:4" ht="21.95" customHeight="1">
      <c r="A59" s="58" t="s">
        <v>127</v>
      </c>
      <c r="B59" s="59" t="s">
        <v>126</v>
      </c>
      <c r="C59" s="55">
        <v>6579373.0030000005</v>
      </c>
      <c r="D59" s="55">
        <v>6579373.0030000005</v>
      </c>
    </row>
    <row r="60" spans="1:4" ht="21.95" customHeight="1">
      <c r="A60" s="58" t="s">
        <v>125</v>
      </c>
      <c r="B60" s="59" t="s">
        <v>124</v>
      </c>
      <c r="C60" s="55">
        <v>14118226.623</v>
      </c>
      <c r="D60" s="55">
        <v>14118226.623</v>
      </c>
    </row>
    <row r="61" spans="1:4" ht="21.95" customHeight="1">
      <c r="A61" s="58" t="s">
        <v>123</v>
      </c>
      <c r="B61" s="59" t="s">
        <v>122</v>
      </c>
      <c r="C61" s="55">
        <v>4908029.5039999997</v>
      </c>
      <c r="D61" s="55">
        <v>4908029.5039999997</v>
      </c>
    </row>
    <row r="62" spans="1:4" ht="21.95" customHeight="1">
      <c r="A62" s="58" t="s">
        <v>121</v>
      </c>
      <c r="B62" s="59" t="s">
        <v>120</v>
      </c>
      <c r="C62" s="55">
        <v>2365493.0779999997</v>
      </c>
      <c r="D62" s="55">
        <v>2365493.0779999997</v>
      </c>
    </row>
    <row r="63" spans="1:4" ht="21.95" customHeight="1">
      <c r="A63" s="58" t="s">
        <v>119</v>
      </c>
      <c r="B63" s="59" t="s">
        <v>118</v>
      </c>
      <c r="C63" s="55">
        <v>2364932.9869999997</v>
      </c>
      <c r="D63" s="55">
        <v>2364932.9869999997</v>
      </c>
    </row>
    <row r="64" spans="1:4" ht="21.95" customHeight="1">
      <c r="A64" s="58" t="s">
        <v>117</v>
      </c>
      <c r="B64" s="59" t="s">
        <v>116</v>
      </c>
      <c r="C64" s="55">
        <v>3777124.6830000002</v>
      </c>
      <c r="D64" s="55">
        <v>3777124.6830000002</v>
      </c>
    </row>
    <row r="65" spans="1:4" ht="21.95" customHeight="1">
      <c r="A65" s="58" t="s">
        <v>115</v>
      </c>
      <c r="B65" s="59" t="s">
        <v>114</v>
      </c>
      <c r="C65" s="55">
        <v>6274116.9679999994</v>
      </c>
      <c r="D65" s="55">
        <v>6274116.9679999994</v>
      </c>
    </row>
    <row r="66" spans="1:4" ht="21.95" customHeight="1">
      <c r="A66" s="58" t="s">
        <v>113</v>
      </c>
      <c r="B66" s="59" t="s">
        <v>112</v>
      </c>
      <c r="C66" s="55">
        <v>5297487.443</v>
      </c>
      <c r="D66" s="55">
        <v>5297487.443</v>
      </c>
    </row>
    <row r="67" spans="1:4" ht="21.95" customHeight="1">
      <c r="A67" s="58" t="s">
        <v>111</v>
      </c>
      <c r="B67" s="59" t="s">
        <v>110</v>
      </c>
      <c r="C67" s="55">
        <v>2601608.6349999998</v>
      </c>
      <c r="D67" s="55">
        <v>2601608.6349999998</v>
      </c>
    </row>
    <row r="68" spans="1:4" ht="21.95" customHeight="1">
      <c r="A68" s="58" t="s">
        <v>109</v>
      </c>
      <c r="B68" s="59" t="s">
        <v>108</v>
      </c>
      <c r="C68" s="55">
        <v>2393810.699</v>
      </c>
      <c r="D68" s="55">
        <v>2393810.699</v>
      </c>
    </row>
    <row r="69" spans="1:4" ht="21.95" customHeight="1">
      <c r="A69" s="58" t="s">
        <v>107</v>
      </c>
      <c r="B69" s="59" t="s">
        <v>106</v>
      </c>
      <c r="C69" s="55">
        <v>2714733.0450000004</v>
      </c>
      <c r="D69" s="55">
        <v>2714733.0450000004</v>
      </c>
    </row>
    <row r="70" spans="1:4" ht="21.95" customHeight="1">
      <c r="A70" s="58" t="s">
        <v>105</v>
      </c>
      <c r="B70" s="59" t="s">
        <v>104</v>
      </c>
      <c r="C70" s="55">
        <v>3761213.841</v>
      </c>
      <c r="D70" s="55">
        <v>3761213.841</v>
      </c>
    </row>
    <row r="71" spans="1:4" ht="21.95" customHeight="1">
      <c r="A71" s="58" t="s">
        <v>103</v>
      </c>
      <c r="B71" s="59" t="s">
        <v>102</v>
      </c>
      <c r="C71" s="55">
        <v>3566593.0430000001</v>
      </c>
      <c r="D71" s="55">
        <v>3566593.0430000001</v>
      </c>
    </row>
    <row r="72" spans="1:4" ht="21.95" customHeight="1">
      <c r="A72" s="58" t="s">
        <v>101</v>
      </c>
      <c r="B72" s="59" t="s">
        <v>100</v>
      </c>
      <c r="C72" s="55">
        <v>3617456.8</v>
      </c>
      <c r="D72" s="55">
        <v>3617456.8</v>
      </c>
    </row>
    <row r="73" spans="1:4" ht="21.95" customHeight="1">
      <c r="A73" s="58" t="s">
        <v>99</v>
      </c>
      <c r="B73" s="59" t="s">
        <v>98</v>
      </c>
      <c r="C73" s="55">
        <v>4229762.0789999999</v>
      </c>
      <c r="D73" s="55">
        <v>4229762.0789999999</v>
      </c>
    </row>
    <row r="74" spans="1:4" ht="21.95" customHeight="1">
      <c r="A74" s="58" t="s">
        <v>97</v>
      </c>
      <c r="B74" s="59" t="s">
        <v>96</v>
      </c>
      <c r="C74" s="55">
        <v>2366125.6630000002</v>
      </c>
      <c r="D74" s="55">
        <v>2366125.6630000002</v>
      </c>
    </row>
    <row r="75" spans="1:4" ht="21.95" customHeight="1">
      <c r="A75" s="58" t="s">
        <v>95</v>
      </c>
      <c r="B75" s="59" t="s">
        <v>94</v>
      </c>
      <c r="C75" s="55">
        <v>9275908.1919999998</v>
      </c>
      <c r="D75" s="55">
        <v>9275908.1919999998</v>
      </c>
    </row>
    <row r="76" spans="1:4" ht="21.95" customHeight="1">
      <c r="A76" s="58" t="s">
        <v>93</v>
      </c>
      <c r="B76" s="59" t="s">
        <v>92</v>
      </c>
      <c r="C76" s="55">
        <v>2831727.5279999999</v>
      </c>
      <c r="D76" s="55">
        <v>2831727.5279999999</v>
      </c>
    </row>
    <row r="77" spans="1:4" ht="21.95" customHeight="1">
      <c r="A77" s="58" t="s">
        <v>91</v>
      </c>
      <c r="B77" s="59" t="s">
        <v>90</v>
      </c>
      <c r="C77" s="55">
        <v>3274784.7050000001</v>
      </c>
      <c r="D77" s="55">
        <v>3274784.7050000001</v>
      </c>
    </row>
    <row r="78" spans="1:4" ht="21.95" customHeight="1">
      <c r="A78" s="63"/>
      <c r="B78" s="64"/>
      <c r="C78" s="85"/>
      <c r="D78" s="86"/>
    </row>
    <row r="79" spans="1:4" ht="48.75" customHeight="1">
      <c r="A79" s="130" t="s">
        <v>192</v>
      </c>
      <c r="B79" s="131"/>
      <c r="C79" s="131"/>
      <c r="D79" s="131"/>
    </row>
    <row r="80" spans="1:4" ht="47.25" customHeight="1">
      <c r="A80" s="127" t="s">
        <v>153</v>
      </c>
      <c r="B80" s="128"/>
      <c r="C80" s="194" t="s">
        <v>197</v>
      </c>
      <c r="D80" s="195"/>
    </row>
    <row r="81" spans="1:4" ht="47.25" customHeight="1">
      <c r="A81" s="209" t="s">
        <v>169</v>
      </c>
      <c r="B81" s="209"/>
      <c r="C81" s="203" t="s">
        <v>198</v>
      </c>
      <c r="D81" s="203" t="s">
        <v>209</v>
      </c>
    </row>
    <row r="82" spans="1:4" ht="20.25" customHeight="1">
      <c r="A82" s="121" t="s">
        <v>89</v>
      </c>
      <c r="B82" s="122"/>
      <c r="C82" s="69">
        <f>C6/C45*100</f>
        <v>32.325455434813335</v>
      </c>
      <c r="D82" s="69">
        <f>+D6/D45*100</f>
        <v>70.265544235846917</v>
      </c>
    </row>
    <row r="83" spans="1:4" ht="21.95" customHeight="1">
      <c r="A83" s="70" t="s">
        <v>152</v>
      </c>
      <c r="B83" s="71" t="s">
        <v>151</v>
      </c>
      <c r="C83" s="48">
        <f>C7/C46*100</f>
        <v>32.225829658677362</v>
      </c>
      <c r="D83" s="48">
        <f>+D7/D46*100</f>
        <v>70.968507996894132</v>
      </c>
    </row>
    <row r="84" spans="1:4" ht="21.95" customHeight="1">
      <c r="A84" s="72" t="s">
        <v>150</v>
      </c>
      <c r="B84" s="73" t="s">
        <v>149</v>
      </c>
      <c r="C84" s="40">
        <f>C8/C47*100</f>
        <v>34.087691602578751</v>
      </c>
      <c r="D84" s="48">
        <f>+D8/D47*100</f>
        <v>69.135182237705607</v>
      </c>
    </row>
    <row r="85" spans="1:4" ht="21.95" customHeight="1">
      <c r="A85" s="72" t="s">
        <v>148</v>
      </c>
      <c r="B85" s="73" t="s">
        <v>147</v>
      </c>
      <c r="C85" s="40">
        <f>C9/C48*100</f>
        <v>33.791986214059264</v>
      </c>
      <c r="D85" s="48">
        <f>+D9/D48*100</f>
        <v>71.665428714766804</v>
      </c>
    </row>
    <row r="86" spans="1:4" ht="21.95" customHeight="1">
      <c r="A86" s="72" t="s">
        <v>146</v>
      </c>
      <c r="B86" s="73" t="s">
        <v>145</v>
      </c>
      <c r="C86" s="40">
        <f>C10/C49*100</f>
        <v>31.817720035304603</v>
      </c>
      <c r="D86" s="48">
        <f>+D10/D49*100</f>
        <v>70.339922563506732</v>
      </c>
    </row>
    <row r="87" spans="1:4" ht="21.95" customHeight="1">
      <c r="A87" s="72" t="s">
        <v>144</v>
      </c>
      <c r="B87" s="73" t="s">
        <v>143</v>
      </c>
      <c r="C87" s="40">
        <f>C11/C50*100</f>
        <v>32.522080517063984</v>
      </c>
      <c r="D87" s="48">
        <f>+D11/D50*100</f>
        <v>71.860901743461511</v>
      </c>
    </row>
    <row r="88" spans="1:4" ht="21.95" customHeight="1">
      <c r="A88" s="72" t="s">
        <v>142</v>
      </c>
      <c r="B88" s="73" t="s">
        <v>141</v>
      </c>
      <c r="C88" s="40">
        <f>C12/C51*100</f>
        <v>32.455462382000157</v>
      </c>
      <c r="D88" s="48">
        <f>+D12/D51*100</f>
        <v>70.75981602094383</v>
      </c>
    </row>
    <row r="89" spans="1:4" ht="21.95" customHeight="1">
      <c r="A89" s="72" t="s">
        <v>140</v>
      </c>
      <c r="B89" s="73" t="s">
        <v>139</v>
      </c>
      <c r="C89" s="40">
        <f>C13/C52*100</f>
        <v>30.937449070484234</v>
      </c>
      <c r="D89" s="48">
        <f>+D13/D52*100</f>
        <v>69.433847959121636</v>
      </c>
    </row>
    <row r="90" spans="1:4" ht="21.95" customHeight="1">
      <c r="A90" s="72" t="s">
        <v>138</v>
      </c>
      <c r="B90" s="73" t="s">
        <v>137</v>
      </c>
      <c r="C90" s="40">
        <f>C14/C53*100</f>
        <v>31.847594541445336</v>
      </c>
      <c r="D90" s="48">
        <f>+D14/D53*100</f>
        <v>70.673559885853663</v>
      </c>
    </row>
    <row r="91" spans="1:4" ht="21.95" customHeight="1">
      <c r="A91" s="72" t="s">
        <v>136</v>
      </c>
      <c r="B91" s="74" t="s">
        <v>167</v>
      </c>
      <c r="C91" s="40">
        <f>C15/C54*100</f>
        <v>32.973343453059151</v>
      </c>
      <c r="D91" s="48">
        <f>+D15/D54*100</f>
        <v>71.105156236560191</v>
      </c>
    </row>
    <row r="92" spans="1:4" ht="21.95" customHeight="1">
      <c r="A92" s="72" t="s">
        <v>135</v>
      </c>
      <c r="B92" s="73" t="s">
        <v>134</v>
      </c>
      <c r="C92" s="40">
        <f>C16/C55*100</f>
        <v>33.110949847472504</v>
      </c>
      <c r="D92" s="48">
        <f>+D16/D55*100</f>
        <v>72.103491113900148</v>
      </c>
    </row>
    <row r="93" spans="1:4" ht="21.95" customHeight="1">
      <c r="A93" s="72" t="s">
        <v>133</v>
      </c>
      <c r="B93" s="73" t="s">
        <v>132</v>
      </c>
      <c r="C93" s="40">
        <f>C17/C56*100</f>
        <v>32.276569297837575</v>
      </c>
      <c r="D93" s="48">
        <f>+D17/D56*100</f>
        <v>70.192729162367513</v>
      </c>
    </row>
    <row r="94" spans="1:4" ht="21.95" customHeight="1">
      <c r="A94" s="72" t="s">
        <v>131</v>
      </c>
      <c r="B94" s="73" t="s">
        <v>130</v>
      </c>
      <c r="C94" s="40">
        <f>C18/C57*100</f>
        <v>32.552114333760869</v>
      </c>
      <c r="D94" s="48">
        <f>+D18/D57*100</f>
        <v>70.577916155303186</v>
      </c>
    </row>
    <row r="95" spans="1:4" ht="21.95" customHeight="1">
      <c r="A95" s="72" t="s">
        <v>129</v>
      </c>
      <c r="B95" s="73" t="s">
        <v>128</v>
      </c>
      <c r="C95" s="40">
        <f>C19/C58*100</f>
        <v>31.923715734039721</v>
      </c>
      <c r="D95" s="48">
        <f>+D19/D58*100</f>
        <v>69.835372436816741</v>
      </c>
    </row>
    <row r="96" spans="1:4" ht="21.95" customHeight="1">
      <c r="A96" s="72" t="s">
        <v>127</v>
      </c>
      <c r="B96" s="73" t="s">
        <v>126</v>
      </c>
      <c r="C96" s="40">
        <f>C20/C59*100</f>
        <v>31.039264076817378</v>
      </c>
      <c r="D96" s="48">
        <f>+D20/D59*100</f>
        <v>69.816088735287039</v>
      </c>
    </row>
    <row r="97" spans="1:4" ht="21.95" customHeight="1">
      <c r="A97" s="72" t="s">
        <v>125</v>
      </c>
      <c r="B97" s="73" t="s">
        <v>124</v>
      </c>
      <c r="C97" s="40">
        <f>C21/C60*100</f>
        <v>31.527805076797712</v>
      </c>
      <c r="D97" s="48">
        <f>+D21/D60*100</f>
        <v>70.368642211871091</v>
      </c>
    </row>
    <row r="98" spans="1:4" ht="21.95" customHeight="1">
      <c r="A98" s="72" t="s">
        <v>123</v>
      </c>
      <c r="B98" s="73" t="s">
        <v>122</v>
      </c>
      <c r="C98" s="40">
        <f>C22/C61*100</f>
        <v>31.397400866154214</v>
      </c>
      <c r="D98" s="48">
        <f>+D22/D61*100</f>
        <v>68.34034105268492</v>
      </c>
    </row>
    <row r="99" spans="1:4" ht="21.95" customHeight="1">
      <c r="A99" s="72" t="s">
        <v>121</v>
      </c>
      <c r="B99" s="73" t="s">
        <v>120</v>
      </c>
      <c r="C99" s="40">
        <f>C23/C62*100</f>
        <v>32.351763322302148</v>
      </c>
      <c r="D99" s="48">
        <f>+D23/D62*100</f>
        <v>69.256529695074434</v>
      </c>
    </row>
    <row r="100" spans="1:4" ht="21.95" customHeight="1">
      <c r="A100" s="72" t="s">
        <v>119</v>
      </c>
      <c r="B100" s="73" t="s">
        <v>118</v>
      </c>
      <c r="C100" s="40">
        <f>C24/C63*100</f>
        <v>32.991694153234796</v>
      </c>
      <c r="D100" s="48">
        <f>+D24/D63*100</f>
        <v>71.211834172787931</v>
      </c>
    </row>
    <row r="101" spans="1:4" ht="21.95" customHeight="1">
      <c r="A101" s="72" t="s">
        <v>117</v>
      </c>
      <c r="B101" s="73" t="s">
        <v>116</v>
      </c>
      <c r="C101" s="40">
        <f>C25/C64*100</f>
        <v>28.858482853529882</v>
      </c>
      <c r="D101" s="48">
        <f>+D25/D64*100</f>
        <v>65.442162556220822</v>
      </c>
    </row>
    <row r="102" spans="1:4" ht="21.95" customHeight="1">
      <c r="A102" s="72" t="s">
        <v>115</v>
      </c>
      <c r="B102" s="73" t="s">
        <v>114</v>
      </c>
      <c r="C102" s="40">
        <f>C26/C65*100</f>
        <v>33.754251089059387</v>
      </c>
      <c r="D102" s="48">
        <f>+D26/D65*100</f>
        <v>71.12366582834801</v>
      </c>
    </row>
    <row r="103" spans="1:4" ht="21.95" customHeight="1">
      <c r="A103" s="72" t="s">
        <v>113</v>
      </c>
      <c r="B103" s="73" t="s">
        <v>112</v>
      </c>
      <c r="C103" s="40">
        <f>C27/C66*100</f>
        <v>33.873072212207219</v>
      </c>
      <c r="D103" s="48">
        <f>+D27/D66*100</f>
        <v>70.874568715801672</v>
      </c>
    </row>
    <row r="104" spans="1:4" ht="21.95" customHeight="1">
      <c r="A104" s="72" t="s">
        <v>111</v>
      </c>
      <c r="B104" s="73" t="s">
        <v>110</v>
      </c>
      <c r="C104" s="40">
        <f>C28/C67*100</f>
        <v>31.047043053806593</v>
      </c>
      <c r="D104" s="48">
        <f>+D28/D67*100</f>
        <v>71.533796819520475</v>
      </c>
    </row>
    <row r="105" spans="1:4" ht="21.95" customHeight="1">
      <c r="A105" s="72" t="s">
        <v>109</v>
      </c>
      <c r="B105" s="73" t="s">
        <v>108</v>
      </c>
      <c r="C105" s="40">
        <f>C29/C68*100</f>
        <v>32.860913242998251</v>
      </c>
      <c r="D105" s="48">
        <f>+D29/D68*100</f>
        <v>68.870713865917097</v>
      </c>
    </row>
    <row r="106" spans="1:4" ht="21.95" customHeight="1">
      <c r="A106" s="72" t="s">
        <v>107</v>
      </c>
      <c r="B106" s="73" t="s">
        <v>106</v>
      </c>
      <c r="C106" s="40">
        <f>C30/C69*100</f>
        <v>35.012371722907289</v>
      </c>
      <c r="D106" s="48">
        <f>+D30/D69*100</f>
        <v>69.662230453307785</v>
      </c>
    </row>
    <row r="107" spans="1:4" ht="21.95" customHeight="1">
      <c r="A107" s="72" t="s">
        <v>105</v>
      </c>
      <c r="B107" s="73" t="s">
        <v>104</v>
      </c>
      <c r="C107" s="40">
        <f>C31/C70*100</f>
        <v>32.237684594865343</v>
      </c>
      <c r="D107" s="48">
        <f>+D31/D70*100</f>
        <v>70.37189553403006</v>
      </c>
    </row>
    <row r="108" spans="1:4" ht="21.95" customHeight="1">
      <c r="A108" s="72" t="s">
        <v>103</v>
      </c>
      <c r="B108" s="73" t="s">
        <v>102</v>
      </c>
      <c r="C108" s="40">
        <f>C32/C71*100</f>
        <v>30.968956555551713</v>
      </c>
      <c r="D108" s="48">
        <f>+D32/D71*100</f>
        <v>68.892449359269378</v>
      </c>
    </row>
    <row r="109" spans="1:4" ht="21.95" customHeight="1">
      <c r="A109" s="72" t="s">
        <v>101</v>
      </c>
      <c r="B109" s="73" t="s">
        <v>100</v>
      </c>
      <c r="C109" s="40">
        <f>C33/C72*100</f>
        <v>34.043237807290474</v>
      </c>
      <c r="D109" s="48">
        <f>+D33/D72*100</f>
        <v>69.152069459405851</v>
      </c>
    </row>
    <row r="110" spans="1:4" ht="21.95" customHeight="1">
      <c r="A110" s="72" t="s">
        <v>99</v>
      </c>
      <c r="B110" s="73" t="s">
        <v>98</v>
      </c>
      <c r="C110" s="40">
        <f>C34/C73*100</f>
        <v>31.953998257025845</v>
      </c>
      <c r="D110" s="48">
        <f>+D34/D73*100</f>
        <v>69.152022321111744</v>
      </c>
    </row>
    <row r="111" spans="1:4" ht="21.95" customHeight="1">
      <c r="A111" s="72" t="s">
        <v>97</v>
      </c>
      <c r="B111" s="73" t="s">
        <v>96</v>
      </c>
      <c r="C111" s="40">
        <f>C35/C74*100</f>
        <v>34.331096260122848</v>
      </c>
      <c r="D111" s="48">
        <f>+D35/D74*100</f>
        <v>71.83547385412048</v>
      </c>
    </row>
    <row r="112" spans="1:4" ht="21.95" customHeight="1">
      <c r="A112" s="72" t="s">
        <v>95</v>
      </c>
      <c r="B112" s="73" t="s">
        <v>94</v>
      </c>
      <c r="C112" s="40">
        <f>C36/C75*100</f>
        <v>32.94654734331808</v>
      </c>
      <c r="D112" s="48">
        <f>+D36/D75*100</f>
        <v>71.708809599222917</v>
      </c>
    </row>
    <row r="113" spans="1:4" ht="21.95" customHeight="1">
      <c r="A113" s="72" t="s">
        <v>93</v>
      </c>
      <c r="B113" s="73" t="s">
        <v>92</v>
      </c>
      <c r="C113" s="40">
        <f>C37/C76*100</f>
        <v>31.429205288991351</v>
      </c>
      <c r="D113" s="48">
        <f>+D37/D76*100</f>
        <v>70.109977544421426</v>
      </c>
    </row>
    <row r="114" spans="1:4" ht="21.95" customHeight="1">
      <c r="A114" s="72" t="s">
        <v>91</v>
      </c>
      <c r="B114" s="73" t="s">
        <v>90</v>
      </c>
      <c r="C114" s="40">
        <f>C38/C77*100</f>
        <v>33.273010293969847</v>
      </c>
      <c r="D114" s="48">
        <f>+D38/D77*100</f>
        <v>72.203617855849245</v>
      </c>
    </row>
    <row r="118" spans="1:4">
      <c r="C118" s="41"/>
    </row>
    <row r="119" spans="1:4">
      <c r="C119" s="41"/>
    </row>
    <row r="120" spans="1:4">
      <c r="C120" s="41"/>
    </row>
    <row r="121" spans="1:4">
      <c r="C121" s="41"/>
    </row>
    <row r="122" spans="1:4">
      <c r="C122" s="41"/>
    </row>
    <row r="123" spans="1:4">
      <c r="C123" s="41"/>
    </row>
    <row r="124" spans="1:4">
      <c r="C124" s="41"/>
    </row>
    <row r="125" spans="1:4">
      <c r="C125" s="41"/>
    </row>
    <row r="126" spans="1:4">
      <c r="C126" s="41"/>
    </row>
    <row r="127" spans="1:4">
      <c r="C127" s="41"/>
    </row>
    <row r="128" spans="1:4">
      <c r="C128" s="41"/>
    </row>
    <row r="129" spans="3:3">
      <c r="C129" s="41"/>
    </row>
    <row r="130" spans="3:3">
      <c r="C130" s="41"/>
    </row>
    <row r="131" spans="3:3">
      <c r="C131" s="41"/>
    </row>
    <row r="132" spans="3:3">
      <c r="C132" s="41"/>
    </row>
    <row r="133" spans="3:3">
      <c r="C133" s="41"/>
    </row>
    <row r="134" spans="3:3">
      <c r="C134" s="41"/>
    </row>
    <row r="135" spans="3:3">
      <c r="C135" s="41"/>
    </row>
    <row r="136" spans="3:3">
      <c r="C136" s="41"/>
    </row>
    <row r="137" spans="3:3">
      <c r="C137" s="41"/>
    </row>
    <row r="138" spans="3:3">
      <c r="C138" s="41"/>
    </row>
    <row r="139" spans="3:3">
      <c r="C139" s="41"/>
    </row>
    <row r="140" spans="3:3">
      <c r="C140" s="41"/>
    </row>
    <row r="141" spans="3:3">
      <c r="C141" s="41"/>
    </row>
    <row r="142" spans="3:3">
      <c r="C142" s="41"/>
    </row>
    <row r="143" spans="3:3">
      <c r="C143" s="41"/>
    </row>
    <row r="144" spans="3:3">
      <c r="C144" s="41"/>
    </row>
    <row r="145" spans="3:3">
      <c r="C145" s="41"/>
    </row>
    <row r="146" spans="3:3">
      <c r="C146" s="41"/>
    </row>
    <row r="147" spans="3:3">
      <c r="C147" s="41"/>
    </row>
    <row r="148" spans="3:3">
      <c r="C148" s="41"/>
    </row>
    <row r="149" spans="3:3">
      <c r="C149" s="41"/>
    </row>
    <row r="150" spans="3:3">
      <c r="C150" s="41"/>
    </row>
    <row r="151" spans="3:3">
      <c r="C151" s="41"/>
    </row>
    <row r="152" spans="3:3">
      <c r="C152" s="41"/>
    </row>
    <row r="153" spans="3:3">
      <c r="C153" s="41"/>
    </row>
    <row r="154" spans="3:3">
      <c r="C154" s="41"/>
    </row>
    <row r="155" spans="3:3">
      <c r="C155" s="41"/>
    </row>
    <row r="156" spans="3:3">
      <c r="C156" s="41"/>
    </row>
    <row r="157" spans="3:3">
      <c r="C157" s="41"/>
    </row>
    <row r="158" spans="3:3">
      <c r="C158" s="41"/>
    </row>
    <row r="159" spans="3:3">
      <c r="C159" s="41"/>
    </row>
    <row r="160" spans="3:3">
      <c r="C160" s="41"/>
    </row>
    <row r="161" spans="3:3">
      <c r="C161" s="41"/>
    </row>
    <row r="162" spans="3:3">
      <c r="C162" s="41"/>
    </row>
    <row r="163" spans="3:3">
      <c r="C163" s="41"/>
    </row>
    <row r="164" spans="3:3">
      <c r="C164" s="41"/>
    </row>
    <row r="165" spans="3:3">
      <c r="C165" s="41"/>
    </row>
    <row r="166" spans="3:3">
      <c r="C166" s="41"/>
    </row>
    <row r="167" spans="3:3">
      <c r="C167" s="41"/>
    </row>
    <row r="168" spans="3:3">
      <c r="C168" s="41"/>
    </row>
    <row r="169" spans="3:3">
      <c r="C169" s="41"/>
    </row>
    <row r="170" spans="3:3">
      <c r="C170" s="41"/>
    </row>
    <row r="171" spans="3:3">
      <c r="C171" s="41"/>
    </row>
    <row r="172" spans="3:3">
      <c r="C172" s="41"/>
    </row>
    <row r="173" spans="3:3">
      <c r="C173" s="41"/>
    </row>
    <row r="174" spans="3:3">
      <c r="C174" s="41"/>
    </row>
    <row r="175" spans="3:3">
      <c r="C175" s="41"/>
    </row>
    <row r="176" spans="3:3">
      <c r="C176" s="41"/>
    </row>
    <row r="177" spans="3:3">
      <c r="C177" s="41"/>
    </row>
    <row r="178" spans="3:3">
      <c r="C178" s="41"/>
    </row>
    <row r="179" spans="3:3">
      <c r="C179" s="41"/>
    </row>
    <row r="180" spans="3:3">
      <c r="C180" s="41"/>
    </row>
    <row r="181" spans="3:3">
      <c r="C181" s="41"/>
    </row>
    <row r="182" spans="3:3">
      <c r="C182" s="41"/>
    </row>
    <row r="183" spans="3:3">
      <c r="C183" s="41"/>
    </row>
    <row r="184" spans="3:3">
      <c r="C184" s="41"/>
    </row>
    <row r="185" spans="3:3">
      <c r="C185" s="41"/>
    </row>
    <row r="186" spans="3:3">
      <c r="C186" s="41"/>
    </row>
  </sheetData>
  <mergeCells count="20">
    <mergeCell ref="A44:B44"/>
    <mergeCell ref="A5:B5"/>
    <mergeCell ref="A6:B6"/>
    <mergeCell ref="C4:D4"/>
    <mergeCell ref="C3:D3"/>
    <mergeCell ref="C43:D43"/>
    <mergeCell ref="B42:B43"/>
    <mergeCell ref="A42:A43"/>
    <mergeCell ref="A2:D2"/>
    <mergeCell ref="A1:D1"/>
    <mergeCell ref="C42:D42"/>
    <mergeCell ref="A41:D41"/>
    <mergeCell ref="A3:A4"/>
    <mergeCell ref="B3:B4"/>
    <mergeCell ref="A81:B81"/>
    <mergeCell ref="A82:B82"/>
    <mergeCell ref="A45:B45"/>
    <mergeCell ref="A80:B80"/>
    <mergeCell ref="C80:D80"/>
    <mergeCell ref="A79:D79"/>
  </mergeCells>
  <pageMargins left="0" right="0" top="1.4566929133858268" bottom="0.55118110236220474" header="0.70866141732283472" footer="0.31496062992125984"/>
  <pageSetup scale="48" orientation="portrait" r:id="rId1"/>
  <headerFooter differentOddEven="1">
    <oddHeader xml:space="preserve">&amp;L&amp;G&amp;C &amp;R&amp;"Montserrat,Normal"&amp;K621132R33 FASSA
Concentrado del Indicador de Actividad "Porcentaje del gasto total del 
FASSA destinado a la Prestación de Servicios  de Salud a la 
Persona y  Generación de Recursos para la Salud" </oddHeader>
    <oddFooter>&amp;L&amp;F&amp;C&amp;P&amp;R&amp;D</oddFooter>
    <evenHeader xml:space="preserve">&amp;L&amp;G&amp;R&amp;K244832R33 FASSA
Concentrado del Indicador de Actividad "Porcentaje del gasto total del 
FASSA destinado a la Prestación de Servicios  de Salud a la 
Persona y  Generación de Recursos para la Salud" </evenHeader>
    <evenFooter>&amp;L&amp;F&amp;C&amp;P&amp;R30marzo2023</evenFooter>
  </headerFooter>
  <rowBreaks count="2" manualBreakCount="2">
    <brk id="39" max="13" man="1"/>
    <brk id="78" max="1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112"/>
  <sheetViews>
    <sheetView zoomScaleSheetLayoutView="80" workbookViewId="0">
      <selection activeCell="I15" sqref="I15"/>
    </sheetView>
  </sheetViews>
  <sheetFormatPr baseColWidth="10" defaultRowHeight="15"/>
  <cols>
    <col min="1" max="1" width="4.5703125" customWidth="1"/>
    <col min="2" max="2" width="26" customWidth="1"/>
    <col min="3" max="3" width="16.42578125" customWidth="1"/>
    <col min="4" max="4" width="17.5703125" customWidth="1"/>
    <col min="5" max="5" width="17.42578125" customWidth="1"/>
  </cols>
  <sheetData>
    <row r="1" spans="1:5" ht="17.25" customHeight="1">
      <c r="A1" s="145" t="s">
        <v>162</v>
      </c>
      <c r="B1" s="146"/>
      <c r="C1" s="146"/>
      <c r="D1" s="146"/>
      <c r="E1" s="147"/>
    </row>
    <row r="2" spans="1:5" ht="45">
      <c r="A2" s="148" t="s">
        <v>153</v>
      </c>
      <c r="B2" s="149"/>
      <c r="C2" s="152" t="s">
        <v>164</v>
      </c>
      <c r="D2" s="152" t="s">
        <v>165</v>
      </c>
      <c r="E2" s="5" t="s">
        <v>166</v>
      </c>
    </row>
    <row r="3" spans="1:5" ht="15.75">
      <c r="A3" s="150"/>
      <c r="B3" s="151"/>
      <c r="C3" s="153"/>
      <c r="D3" s="153"/>
      <c r="E3" s="6">
        <v>2019</v>
      </c>
    </row>
    <row r="4" spans="1:5">
      <c r="A4" s="17" t="s">
        <v>152</v>
      </c>
      <c r="B4" s="18" t="s">
        <v>151</v>
      </c>
      <c r="C4" s="7">
        <v>598298.36</v>
      </c>
      <c r="D4" s="7">
        <v>600825.68999999994</v>
      </c>
      <c r="E4" s="23">
        <f t="shared" ref="E4:E35" si="0">C4+D4</f>
        <v>1199124.0499999998</v>
      </c>
    </row>
    <row r="5" spans="1:5">
      <c r="A5" s="19" t="s">
        <v>150</v>
      </c>
      <c r="B5" s="20" t="s">
        <v>149</v>
      </c>
      <c r="C5" s="8">
        <v>898525.34</v>
      </c>
      <c r="D5" s="8">
        <v>905069.64</v>
      </c>
      <c r="E5" s="8">
        <f t="shared" si="0"/>
        <v>1803594.98</v>
      </c>
    </row>
    <row r="6" spans="1:5">
      <c r="A6" s="19" t="s">
        <v>148</v>
      </c>
      <c r="B6" s="20" t="s">
        <v>147</v>
      </c>
      <c r="C6" s="8">
        <v>380813.18</v>
      </c>
      <c r="D6" s="8">
        <v>439289.17</v>
      </c>
      <c r="E6" s="8">
        <f t="shared" si="0"/>
        <v>820102.35</v>
      </c>
    </row>
    <row r="7" spans="1:5">
      <c r="A7" s="19" t="s">
        <v>146</v>
      </c>
      <c r="B7" s="20" t="s">
        <v>145</v>
      </c>
      <c r="C7" s="8">
        <v>541275.18000000005</v>
      </c>
      <c r="D7" s="8">
        <v>626808.03</v>
      </c>
      <c r="E7" s="8">
        <f t="shared" si="0"/>
        <v>1168083.21</v>
      </c>
    </row>
    <row r="8" spans="1:5">
      <c r="A8" s="19" t="s">
        <v>144</v>
      </c>
      <c r="B8" s="20" t="s">
        <v>143</v>
      </c>
      <c r="C8" s="8">
        <v>711214.07999999996</v>
      </c>
      <c r="D8" s="8">
        <v>810360.87</v>
      </c>
      <c r="E8" s="8">
        <f t="shared" si="0"/>
        <v>1521574.95</v>
      </c>
    </row>
    <row r="9" spans="1:5">
      <c r="A9" s="19" t="s">
        <v>142</v>
      </c>
      <c r="B9" s="20" t="s">
        <v>141</v>
      </c>
      <c r="C9" s="8">
        <v>516986.57</v>
      </c>
      <c r="D9" s="8">
        <v>585219.72</v>
      </c>
      <c r="E9" s="8">
        <f t="shared" si="0"/>
        <v>1102206.29</v>
      </c>
    </row>
    <row r="10" spans="1:5">
      <c r="A10" s="19" t="s">
        <v>140</v>
      </c>
      <c r="B10" s="20" t="s">
        <v>139</v>
      </c>
      <c r="C10" s="8">
        <v>1463944.99</v>
      </c>
      <c r="D10" s="8">
        <v>1730352.6</v>
      </c>
      <c r="E10" s="8">
        <f t="shared" si="0"/>
        <v>3194297.59</v>
      </c>
    </row>
    <row r="11" spans="1:5">
      <c r="A11" s="19" t="s">
        <v>138</v>
      </c>
      <c r="B11" s="20" t="s">
        <v>137</v>
      </c>
      <c r="C11" s="8">
        <v>974231.34</v>
      </c>
      <c r="D11" s="8">
        <v>1112406.49</v>
      </c>
      <c r="E11" s="8">
        <f t="shared" si="0"/>
        <v>2086637.83</v>
      </c>
    </row>
    <row r="12" spans="1:5">
      <c r="A12" s="19" t="s">
        <v>136</v>
      </c>
      <c r="B12" s="21" t="s">
        <v>167</v>
      </c>
      <c r="C12" s="8">
        <v>1639616.03</v>
      </c>
      <c r="D12" s="8">
        <v>1825207.78</v>
      </c>
      <c r="E12" s="8">
        <f t="shared" si="0"/>
        <v>3464823.81</v>
      </c>
    </row>
    <row r="13" spans="1:5">
      <c r="A13" s="19" t="s">
        <v>135</v>
      </c>
      <c r="B13" s="20" t="s">
        <v>134</v>
      </c>
      <c r="C13" s="8">
        <v>783030.34</v>
      </c>
      <c r="D13" s="8">
        <v>964188.17</v>
      </c>
      <c r="E13" s="8">
        <f t="shared" si="0"/>
        <v>1747218.51</v>
      </c>
    </row>
    <row r="14" spans="1:5">
      <c r="A14" s="19" t="s">
        <v>133</v>
      </c>
      <c r="B14" s="20" t="s">
        <v>132</v>
      </c>
      <c r="C14" s="8">
        <v>1153518.06</v>
      </c>
      <c r="D14" s="8">
        <v>1240786.97</v>
      </c>
      <c r="E14" s="8">
        <f t="shared" si="0"/>
        <v>2394305.0300000003</v>
      </c>
    </row>
    <row r="15" spans="1:5">
      <c r="A15" s="19" t="s">
        <v>131</v>
      </c>
      <c r="B15" s="20" t="s">
        <v>130</v>
      </c>
      <c r="C15" s="8">
        <v>1743288.77</v>
      </c>
      <c r="D15" s="8">
        <v>2002799.28</v>
      </c>
      <c r="E15" s="8">
        <f t="shared" si="0"/>
        <v>3746088.05</v>
      </c>
    </row>
    <row r="16" spans="1:5">
      <c r="A16" s="19" t="s">
        <v>129</v>
      </c>
      <c r="B16" s="20" t="s">
        <v>128</v>
      </c>
      <c r="C16" s="8">
        <v>1140297.44</v>
      </c>
      <c r="D16" s="8">
        <v>1189568.18</v>
      </c>
      <c r="E16" s="8">
        <f t="shared" si="0"/>
        <v>2329865.62</v>
      </c>
    </row>
    <row r="17" spans="1:5">
      <c r="A17" s="19" t="s">
        <v>127</v>
      </c>
      <c r="B17" s="20" t="s">
        <v>126</v>
      </c>
      <c r="C17" s="8">
        <v>1649227.15</v>
      </c>
      <c r="D17" s="8">
        <v>1936823.79</v>
      </c>
      <c r="E17" s="8">
        <f t="shared" si="0"/>
        <v>3586050.94</v>
      </c>
    </row>
    <row r="18" spans="1:5">
      <c r="A18" s="19" t="s">
        <v>125</v>
      </c>
      <c r="B18" s="20" t="s">
        <v>124</v>
      </c>
      <c r="C18" s="8">
        <v>3573949.13</v>
      </c>
      <c r="D18" s="8">
        <v>4060915.51</v>
      </c>
      <c r="E18" s="8">
        <f t="shared" si="0"/>
        <v>7634864.6399999997</v>
      </c>
    </row>
    <row r="19" spans="1:5">
      <c r="A19" s="19" t="s">
        <v>123</v>
      </c>
      <c r="B19" s="20" t="s">
        <v>122</v>
      </c>
      <c r="C19" s="8">
        <v>1307517.72</v>
      </c>
      <c r="D19" s="8">
        <v>1247314.04</v>
      </c>
      <c r="E19" s="8">
        <f t="shared" si="0"/>
        <v>2554831.7599999998</v>
      </c>
    </row>
    <row r="20" spans="1:5">
      <c r="A20" s="19" t="s">
        <v>121</v>
      </c>
      <c r="B20" s="20" t="s">
        <v>120</v>
      </c>
      <c r="C20" s="8">
        <v>590581.39</v>
      </c>
      <c r="D20" s="8">
        <v>639502.05000000005</v>
      </c>
      <c r="E20" s="8">
        <f t="shared" si="0"/>
        <v>1230083.44</v>
      </c>
    </row>
    <row r="21" spans="1:5">
      <c r="A21" s="19" t="s">
        <v>119</v>
      </c>
      <c r="B21" s="20" t="s">
        <v>118</v>
      </c>
      <c r="C21" s="8">
        <v>595419.22</v>
      </c>
      <c r="D21" s="8">
        <v>671356.42</v>
      </c>
      <c r="E21" s="8">
        <f t="shared" si="0"/>
        <v>1266775.6400000001</v>
      </c>
    </row>
    <row r="22" spans="1:5">
      <c r="A22" s="19" t="s">
        <v>117</v>
      </c>
      <c r="B22" s="20" t="s">
        <v>116</v>
      </c>
      <c r="C22" s="8">
        <v>879625.24</v>
      </c>
      <c r="D22" s="8">
        <v>903724.48</v>
      </c>
      <c r="E22" s="8">
        <f t="shared" si="0"/>
        <v>1783349.72</v>
      </c>
    </row>
    <row r="23" spans="1:5">
      <c r="A23" s="19" t="s">
        <v>115</v>
      </c>
      <c r="B23" s="20" t="s">
        <v>114</v>
      </c>
      <c r="C23" s="8">
        <v>1636079.08</v>
      </c>
      <c r="D23" s="8">
        <v>1748903.59</v>
      </c>
      <c r="E23" s="8">
        <f t="shared" si="0"/>
        <v>3384982.67</v>
      </c>
    </row>
    <row r="24" spans="1:5">
      <c r="A24" s="19" t="s">
        <v>113</v>
      </c>
      <c r="B24" s="20" t="s">
        <v>112</v>
      </c>
      <c r="C24" s="8">
        <v>1526806.18</v>
      </c>
      <c r="D24" s="8">
        <v>1323271.51</v>
      </c>
      <c r="E24" s="8">
        <f t="shared" si="0"/>
        <v>2850077.69</v>
      </c>
    </row>
    <row r="25" spans="1:5">
      <c r="A25" s="19" t="s">
        <v>111</v>
      </c>
      <c r="B25" s="20" t="s">
        <v>110</v>
      </c>
      <c r="C25" s="8">
        <v>671941.25</v>
      </c>
      <c r="D25" s="8">
        <v>761957.5</v>
      </c>
      <c r="E25" s="8">
        <f t="shared" si="0"/>
        <v>1433898.75</v>
      </c>
    </row>
    <row r="26" spans="1:5">
      <c r="A26" s="19" t="s">
        <v>109</v>
      </c>
      <c r="B26" s="20" t="s">
        <v>108</v>
      </c>
      <c r="C26" s="8">
        <v>563401.12</v>
      </c>
      <c r="D26" s="8">
        <v>643273</v>
      </c>
      <c r="E26" s="8">
        <f t="shared" si="0"/>
        <v>1206674.1200000001</v>
      </c>
    </row>
    <row r="27" spans="1:5">
      <c r="A27" s="19" t="s">
        <v>107</v>
      </c>
      <c r="B27" s="20" t="s">
        <v>106</v>
      </c>
      <c r="C27" s="8">
        <v>669097.93000000005</v>
      </c>
      <c r="D27" s="8">
        <v>762162.32</v>
      </c>
      <c r="E27" s="8">
        <f t="shared" si="0"/>
        <v>1431260.25</v>
      </c>
    </row>
    <row r="28" spans="1:5">
      <c r="A28" s="19" t="s">
        <v>105</v>
      </c>
      <c r="B28" s="20" t="s">
        <v>104</v>
      </c>
      <c r="C28" s="8">
        <v>905506.89</v>
      </c>
      <c r="D28" s="8">
        <v>1037947.82</v>
      </c>
      <c r="E28" s="8">
        <f t="shared" si="0"/>
        <v>1943454.71</v>
      </c>
    </row>
    <row r="29" spans="1:5">
      <c r="A29" s="19" t="s">
        <v>103</v>
      </c>
      <c r="B29" s="20" t="s">
        <v>102</v>
      </c>
      <c r="C29" s="8">
        <v>892682.41</v>
      </c>
      <c r="D29" s="8">
        <v>1018135.39</v>
      </c>
      <c r="E29" s="8">
        <f t="shared" si="0"/>
        <v>1910817.8</v>
      </c>
    </row>
    <row r="30" spans="1:5">
      <c r="A30" s="19" t="s">
        <v>101</v>
      </c>
      <c r="B30" s="20" t="s">
        <v>100</v>
      </c>
      <c r="C30" s="8">
        <v>944977.21</v>
      </c>
      <c r="D30" s="8">
        <v>902654.92</v>
      </c>
      <c r="E30" s="8">
        <f t="shared" si="0"/>
        <v>1847632.13</v>
      </c>
    </row>
    <row r="31" spans="1:5">
      <c r="A31" s="19" t="s">
        <v>99</v>
      </c>
      <c r="B31" s="20" t="s">
        <v>98</v>
      </c>
      <c r="C31" s="8">
        <v>1129678.45</v>
      </c>
      <c r="D31" s="8">
        <v>1229572.6200000001</v>
      </c>
      <c r="E31" s="8">
        <f t="shared" si="0"/>
        <v>2359251.0700000003</v>
      </c>
    </row>
    <row r="32" spans="1:5">
      <c r="A32" s="19" t="s">
        <v>97</v>
      </c>
      <c r="B32" s="20" t="s">
        <v>96</v>
      </c>
      <c r="C32" s="8">
        <v>635851.13</v>
      </c>
      <c r="D32" s="8">
        <v>654938.59</v>
      </c>
      <c r="E32" s="8">
        <f t="shared" si="0"/>
        <v>1290789.72</v>
      </c>
    </row>
    <row r="33" spans="1:5">
      <c r="A33" s="19" t="s">
        <v>95</v>
      </c>
      <c r="B33" s="20" t="s">
        <v>94</v>
      </c>
      <c r="C33" s="8">
        <v>2430990.9900000002</v>
      </c>
      <c r="D33" s="8">
        <v>2725669.69</v>
      </c>
      <c r="E33" s="8">
        <f t="shared" si="0"/>
        <v>5156660.68</v>
      </c>
    </row>
    <row r="34" spans="1:5">
      <c r="A34" s="19" t="s">
        <v>93</v>
      </c>
      <c r="B34" s="20" t="s">
        <v>92</v>
      </c>
      <c r="C34" s="8">
        <v>705770.49</v>
      </c>
      <c r="D34" s="8">
        <v>841089.12</v>
      </c>
      <c r="E34" s="8">
        <f t="shared" si="0"/>
        <v>1546859.6099999999</v>
      </c>
    </row>
    <row r="35" spans="1:5">
      <c r="A35" s="19" t="s">
        <v>91</v>
      </c>
      <c r="B35" s="20" t="s">
        <v>90</v>
      </c>
      <c r="C35" s="8">
        <v>813379.95</v>
      </c>
      <c r="D35" s="8">
        <v>945617.21</v>
      </c>
      <c r="E35" s="8">
        <f t="shared" si="0"/>
        <v>1758997.16</v>
      </c>
    </row>
    <row r="36" spans="1:5" ht="15.75">
      <c r="A36" s="154" t="s">
        <v>89</v>
      </c>
      <c r="B36" s="155"/>
      <c r="C36" s="9">
        <f>SUM(C4:C35)</f>
        <v>34667522.610000007</v>
      </c>
      <c r="D36" s="9">
        <f t="shared" ref="D36:E36" si="1">SUM(D4:D35)</f>
        <v>38087712.160000004</v>
      </c>
      <c r="E36" s="10">
        <f t="shared" si="1"/>
        <v>72755234.769999996</v>
      </c>
    </row>
    <row r="37" spans="1:5">
      <c r="A37" s="4"/>
      <c r="B37" s="4"/>
      <c r="C37" s="4"/>
      <c r="D37" s="4"/>
      <c r="E37" s="4"/>
    </row>
    <row r="38" spans="1:5" ht="19.5" customHeight="1">
      <c r="A38" s="142" t="s">
        <v>163</v>
      </c>
      <c r="B38" s="143"/>
      <c r="C38" s="143"/>
      <c r="D38" s="143"/>
      <c r="E38" s="144"/>
    </row>
    <row r="39" spans="1:5" ht="45">
      <c r="A39" s="156" t="s">
        <v>153</v>
      </c>
      <c r="B39" s="157"/>
      <c r="C39" s="160" t="s">
        <v>164</v>
      </c>
      <c r="D39" s="160" t="s">
        <v>165</v>
      </c>
      <c r="E39" s="22" t="s">
        <v>166</v>
      </c>
    </row>
    <row r="40" spans="1:5" ht="15.75">
      <c r="A40" s="158"/>
      <c r="B40" s="159"/>
      <c r="C40" s="161"/>
      <c r="D40" s="161"/>
      <c r="E40" s="11">
        <v>2019</v>
      </c>
    </row>
    <row r="41" spans="1:5">
      <c r="A41" s="19" t="s">
        <v>152</v>
      </c>
      <c r="B41" s="20" t="s">
        <v>151</v>
      </c>
      <c r="C41" s="8">
        <v>814931.25</v>
      </c>
      <c r="D41" s="8">
        <v>812628.42</v>
      </c>
      <c r="E41" s="8">
        <f t="shared" ref="E41:E72" si="2">C41+D41</f>
        <v>1627559.67</v>
      </c>
    </row>
    <row r="42" spans="1:5">
      <c r="A42" s="19" t="s">
        <v>150</v>
      </c>
      <c r="B42" s="20" t="s">
        <v>149</v>
      </c>
      <c r="C42" s="8">
        <v>1206146.3</v>
      </c>
      <c r="D42" s="8">
        <v>1162250.48</v>
      </c>
      <c r="E42" s="8">
        <f t="shared" si="2"/>
        <v>2368396.7800000003</v>
      </c>
    </row>
    <row r="43" spans="1:5">
      <c r="A43" s="19" t="s">
        <v>148</v>
      </c>
      <c r="B43" s="20" t="s">
        <v>147</v>
      </c>
      <c r="C43" s="8">
        <v>512594.34</v>
      </c>
      <c r="D43" s="8">
        <v>581919.55000000005</v>
      </c>
      <c r="E43" s="8">
        <f t="shared" si="2"/>
        <v>1094513.8900000001</v>
      </c>
    </row>
    <row r="44" spans="1:5">
      <c r="A44" s="19" t="s">
        <v>146</v>
      </c>
      <c r="B44" s="20" t="s">
        <v>145</v>
      </c>
      <c r="C44" s="8">
        <v>763878.55</v>
      </c>
      <c r="D44" s="8">
        <v>867643.73</v>
      </c>
      <c r="E44" s="8">
        <f t="shared" si="2"/>
        <v>1631522.28</v>
      </c>
    </row>
    <row r="45" spans="1:5">
      <c r="A45" s="19" t="s">
        <v>144</v>
      </c>
      <c r="B45" s="20" t="s">
        <v>143</v>
      </c>
      <c r="C45" s="8">
        <v>950150.51</v>
      </c>
      <c r="D45" s="8">
        <v>1068503.44</v>
      </c>
      <c r="E45" s="8">
        <f t="shared" si="2"/>
        <v>2018653.95</v>
      </c>
    </row>
    <row r="46" spans="1:5">
      <c r="A46" s="19" t="s">
        <v>142</v>
      </c>
      <c r="B46" s="20" t="s">
        <v>141</v>
      </c>
      <c r="C46" s="8">
        <v>693137.98</v>
      </c>
      <c r="D46" s="8">
        <v>775916.1</v>
      </c>
      <c r="E46" s="8">
        <f t="shared" si="2"/>
        <v>1469054.08</v>
      </c>
    </row>
    <row r="47" spans="1:5">
      <c r="A47" s="19" t="s">
        <v>140</v>
      </c>
      <c r="B47" s="20" t="s">
        <v>139</v>
      </c>
      <c r="C47" s="8">
        <v>2126747.81</v>
      </c>
      <c r="D47" s="8">
        <v>2468776.83</v>
      </c>
      <c r="E47" s="8">
        <f t="shared" si="2"/>
        <v>4595524.6400000006</v>
      </c>
    </row>
    <row r="48" spans="1:5">
      <c r="A48" s="19" t="s">
        <v>138</v>
      </c>
      <c r="B48" s="20" t="s">
        <v>137</v>
      </c>
      <c r="C48" s="8">
        <v>1302296.3600000001</v>
      </c>
      <c r="D48" s="8">
        <v>1452364.59</v>
      </c>
      <c r="E48" s="8">
        <f t="shared" si="2"/>
        <v>2754660.95</v>
      </c>
    </row>
    <row r="49" spans="1:5">
      <c r="A49" s="19" t="s">
        <v>136</v>
      </c>
      <c r="B49" s="21" t="s">
        <v>167</v>
      </c>
      <c r="C49" s="8">
        <v>2195404.21</v>
      </c>
      <c r="D49" s="8">
        <v>2410357.4300000002</v>
      </c>
      <c r="E49" s="8">
        <f t="shared" si="2"/>
        <v>4605761.6400000006</v>
      </c>
    </row>
    <row r="50" spans="1:5">
      <c r="A50" s="19" t="s">
        <v>135</v>
      </c>
      <c r="B50" s="20" t="s">
        <v>134</v>
      </c>
      <c r="C50" s="8">
        <v>1045477.4</v>
      </c>
      <c r="D50" s="8">
        <v>1238327.67</v>
      </c>
      <c r="E50" s="8">
        <f t="shared" si="2"/>
        <v>2283805.0699999998</v>
      </c>
    </row>
    <row r="51" spans="1:5">
      <c r="A51" s="19" t="s">
        <v>133</v>
      </c>
      <c r="B51" s="20" t="s">
        <v>132</v>
      </c>
      <c r="C51" s="8">
        <v>1616597.16</v>
      </c>
      <c r="D51" s="8">
        <v>1701675.63</v>
      </c>
      <c r="E51" s="8">
        <f t="shared" si="2"/>
        <v>3318272.79</v>
      </c>
    </row>
    <row r="52" spans="1:5">
      <c r="A52" s="19" t="s">
        <v>131</v>
      </c>
      <c r="B52" s="20" t="s">
        <v>130</v>
      </c>
      <c r="C52" s="8">
        <v>2394624.5499999998</v>
      </c>
      <c r="D52" s="8">
        <v>2708716.8</v>
      </c>
      <c r="E52" s="8">
        <f t="shared" si="2"/>
        <v>5103341.3499999996</v>
      </c>
    </row>
    <row r="53" spans="1:5">
      <c r="A53" s="19" t="s">
        <v>129</v>
      </c>
      <c r="B53" s="20" t="s">
        <v>128</v>
      </c>
      <c r="C53" s="8">
        <v>1590613.28</v>
      </c>
      <c r="D53" s="8">
        <v>1643892.99</v>
      </c>
      <c r="E53" s="8">
        <f t="shared" si="2"/>
        <v>3234506.27</v>
      </c>
    </row>
    <row r="54" spans="1:5">
      <c r="A54" s="19" t="s">
        <v>127</v>
      </c>
      <c r="B54" s="20" t="s">
        <v>126</v>
      </c>
      <c r="C54" s="8">
        <v>2267553.5299999998</v>
      </c>
      <c r="D54" s="8">
        <v>2616678.36</v>
      </c>
      <c r="E54" s="8">
        <f t="shared" si="2"/>
        <v>4884231.8899999997</v>
      </c>
    </row>
    <row r="55" spans="1:5">
      <c r="A55" s="19" t="s">
        <v>125</v>
      </c>
      <c r="B55" s="20" t="s">
        <v>124</v>
      </c>
      <c r="C55" s="8">
        <v>4916234.3600000003</v>
      </c>
      <c r="D55" s="8">
        <v>5548531.3700000001</v>
      </c>
      <c r="E55" s="8">
        <f t="shared" si="2"/>
        <v>10464765.73</v>
      </c>
    </row>
    <row r="56" spans="1:5">
      <c r="A56" s="19" t="s">
        <v>123</v>
      </c>
      <c r="B56" s="20" t="s">
        <v>122</v>
      </c>
      <c r="C56" s="8">
        <v>1843045.76</v>
      </c>
      <c r="D56" s="8">
        <v>1741302.6</v>
      </c>
      <c r="E56" s="8">
        <f t="shared" si="2"/>
        <v>3584348.3600000003</v>
      </c>
    </row>
    <row r="57" spans="1:5">
      <c r="A57" s="19" t="s">
        <v>121</v>
      </c>
      <c r="B57" s="20" t="s">
        <v>120</v>
      </c>
      <c r="C57" s="8">
        <v>854903.34</v>
      </c>
      <c r="D57" s="8">
        <v>896443.62</v>
      </c>
      <c r="E57" s="8">
        <f t="shared" si="2"/>
        <v>1751346.96</v>
      </c>
    </row>
    <row r="58" spans="1:5">
      <c r="A58" s="19" t="s">
        <v>119</v>
      </c>
      <c r="B58" s="20" t="s">
        <v>118</v>
      </c>
      <c r="C58" s="8">
        <v>822406.87</v>
      </c>
      <c r="D58" s="8">
        <v>912281.32</v>
      </c>
      <c r="E58" s="8">
        <f t="shared" si="2"/>
        <v>1734688.19</v>
      </c>
    </row>
    <row r="59" spans="1:5">
      <c r="A59" s="19" t="s">
        <v>117</v>
      </c>
      <c r="B59" s="20" t="s">
        <v>116</v>
      </c>
      <c r="C59" s="8">
        <v>1414086.45</v>
      </c>
      <c r="D59" s="8">
        <v>1334790</v>
      </c>
      <c r="E59" s="8">
        <f t="shared" si="2"/>
        <v>2748876.45</v>
      </c>
    </row>
    <row r="60" spans="1:5">
      <c r="A60" s="19" t="s">
        <v>115</v>
      </c>
      <c r="B60" s="20" t="s">
        <v>114</v>
      </c>
      <c r="C60" s="8">
        <v>2245144.71</v>
      </c>
      <c r="D60" s="8">
        <v>2370757.85</v>
      </c>
      <c r="E60" s="8">
        <f t="shared" si="2"/>
        <v>4615902.5600000005</v>
      </c>
    </row>
    <row r="61" spans="1:5">
      <c r="A61" s="19" t="s">
        <v>113</v>
      </c>
      <c r="B61" s="20" t="s">
        <v>112</v>
      </c>
      <c r="C61" s="8">
        <v>2048159.4</v>
      </c>
      <c r="D61" s="8">
        <v>1757193.8</v>
      </c>
      <c r="E61" s="8">
        <f t="shared" si="2"/>
        <v>3805353.2</v>
      </c>
    </row>
    <row r="62" spans="1:5">
      <c r="A62" s="19" t="s">
        <v>111</v>
      </c>
      <c r="B62" s="20" t="s">
        <v>110</v>
      </c>
      <c r="C62" s="8">
        <v>897352.86</v>
      </c>
      <c r="D62" s="8">
        <v>1004940.75</v>
      </c>
      <c r="E62" s="8">
        <f t="shared" si="2"/>
        <v>1902293.6099999999</v>
      </c>
    </row>
    <row r="63" spans="1:5">
      <c r="A63" s="19" t="s">
        <v>109</v>
      </c>
      <c r="B63" s="20" t="s">
        <v>108</v>
      </c>
      <c r="C63" s="8">
        <v>835601.49</v>
      </c>
      <c r="D63" s="8">
        <v>907134.68</v>
      </c>
      <c r="E63" s="8">
        <f t="shared" si="2"/>
        <v>1742736.17</v>
      </c>
    </row>
    <row r="64" spans="1:5">
      <c r="A64" s="19" t="s">
        <v>107</v>
      </c>
      <c r="B64" s="20" t="s">
        <v>106</v>
      </c>
      <c r="C64" s="8">
        <v>942002.87</v>
      </c>
      <c r="D64" s="8">
        <v>1049149.46</v>
      </c>
      <c r="E64" s="8">
        <f t="shared" si="2"/>
        <v>1991152.33</v>
      </c>
    </row>
    <row r="65" spans="1:5">
      <c r="A65" s="19" t="s">
        <v>105</v>
      </c>
      <c r="B65" s="20" t="s">
        <v>104</v>
      </c>
      <c r="C65" s="8">
        <v>1311191.1499999999</v>
      </c>
      <c r="D65" s="8">
        <v>1437440.34</v>
      </c>
      <c r="E65" s="8">
        <f t="shared" si="2"/>
        <v>2748631.49</v>
      </c>
    </row>
    <row r="66" spans="1:5">
      <c r="A66" s="19" t="s">
        <v>103</v>
      </c>
      <c r="B66" s="20" t="s">
        <v>102</v>
      </c>
      <c r="C66" s="8">
        <v>1226548.3</v>
      </c>
      <c r="D66" s="8">
        <v>1377330.14</v>
      </c>
      <c r="E66" s="8">
        <f t="shared" si="2"/>
        <v>2603878.44</v>
      </c>
    </row>
    <row r="67" spans="1:5">
      <c r="A67" s="19" t="s">
        <v>101</v>
      </c>
      <c r="B67" s="20" t="s">
        <v>100</v>
      </c>
      <c r="C67" s="8">
        <v>1362189.41</v>
      </c>
      <c r="D67" s="8">
        <v>1278487.1000000001</v>
      </c>
      <c r="E67" s="8">
        <f t="shared" si="2"/>
        <v>2640676.5099999998</v>
      </c>
    </row>
    <row r="68" spans="1:5">
      <c r="A68" s="19" t="s">
        <v>99</v>
      </c>
      <c r="B68" s="20" t="s">
        <v>98</v>
      </c>
      <c r="C68" s="8">
        <v>1581420.47</v>
      </c>
      <c r="D68" s="8">
        <v>1658627.99</v>
      </c>
      <c r="E68" s="8">
        <f t="shared" si="2"/>
        <v>3240048.46</v>
      </c>
    </row>
    <row r="69" spans="1:5">
      <c r="A69" s="19" t="s">
        <v>97</v>
      </c>
      <c r="B69" s="20" t="s">
        <v>96</v>
      </c>
      <c r="C69" s="8">
        <v>861241.09</v>
      </c>
      <c r="D69" s="8">
        <v>868572.53</v>
      </c>
      <c r="E69" s="8">
        <f t="shared" si="2"/>
        <v>1729813.62</v>
      </c>
    </row>
    <row r="70" spans="1:5">
      <c r="A70" s="19" t="s">
        <v>95</v>
      </c>
      <c r="B70" s="20" t="s">
        <v>94</v>
      </c>
      <c r="C70" s="8">
        <v>3136422.44</v>
      </c>
      <c r="D70" s="8">
        <v>3484300.12</v>
      </c>
      <c r="E70" s="8">
        <f t="shared" si="2"/>
        <v>6620722.5600000005</v>
      </c>
    </row>
    <row r="71" spans="1:5">
      <c r="A71" s="19" t="s">
        <v>93</v>
      </c>
      <c r="B71" s="20" t="s">
        <v>92</v>
      </c>
      <c r="C71" s="8">
        <v>961201.43</v>
      </c>
      <c r="D71" s="8">
        <v>1127917.1000000001</v>
      </c>
      <c r="E71" s="8">
        <f t="shared" si="2"/>
        <v>2089118.5300000003</v>
      </c>
    </row>
    <row r="72" spans="1:5">
      <c r="A72" s="19" t="s">
        <v>91</v>
      </c>
      <c r="B72" s="20" t="s">
        <v>90</v>
      </c>
      <c r="C72" s="8">
        <v>1095308.1000000001</v>
      </c>
      <c r="D72" s="8">
        <v>1262388.9099999999</v>
      </c>
      <c r="E72" s="8">
        <f t="shared" si="2"/>
        <v>2357697.0099999998</v>
      </c>
    </row>
    <row r="73" spans="1:5" ht="15.75">
      <c r="A73" s="154" t="s">
        <v>89</v>
      </c>
      <c r="B73" s="155"/>
      <c r="C73" s="9">
        <f>SUM(C41:C72)</f>
        <v>47834613.729999997</v>
      </c>
      <c r="D73" s="9">
        <f t="shared" ref="D73:E73" si="3">SUM(D41:D72)</f>
        <v>51527241.700000003</v>
      </c>
      <c r="E73" s="10">
        <f t="shared" si="3"/>
        <v>99361855.430000007</v>
      </c>
    </row>
    <row r="74" spans="1:5" ht="15.75">
      <c r="A74" s="12"/>
      <c r="B74" s="12"/>
      <c r="C74" s="13"/>
      <c r="D74" s="13"/>
      <c r="E74" s="13"/>
    </row>
    <row r="75" spans="1:5" ht="39" customHeight="1">
      <c r="A75" s="162" t="s">
        <v>170</v>
      </c>
      <c r="B75" s="163"/>
      <c r="C75" s="163"/>
      <c r="D75" s="163"/>
      <c r="E75" s="164"/>
    </row>
    <row r="76" spans="1:5" ht="45">
      <c r="A76" s="165" t="s">
        <v>153</v>
      </c>
      <c r="B76" s="166"/>
      <c r="C76" s="160" t="s">
        <v>164</v>
      </c>
      <c r="D76" s="160" t="s">
        <v>165</v>
      </c>
      <c r="E76" s="22" t="s">
        <v>166</v>
      </c>
    </row>
    <row r="77" spans="1:5" ht="15.75">
      <c r="A77" s="167"/>
      <c r="B77" s="168"/>
      <c r="C77" s="161"/>
      <c r="D77" s="161"/>
      <c r="E77" s="11">
        <v>2019</v>
      </c>
    </row>
    <row r="78" spans="1:5">
      <c r="A78" s="19" t="s">
        <v>152</v>
      </c>
      <c r="B78" s="20" t="s">
        <v>151</v>
      </c>
      <c r="C78" s="14">
        <f>C4/C41*100</f>
        <v>73.417034872573609</v>
      </c>
      <c r="D78" s="14">
        <f>D4/D41*100</f>
        <v>73.936091233432364</v>
      </c>
      <c r="E78" s="14">
        <f t="shared" ref="E78:E110" si="4">E4/E41*100</f>
        <v>73.676195847246561</v>
      </c>
    </row>
    <row r="79" spans="1:5">
      <c r="A79" s="19" t="s">
        <v>150</v>
      </c>
      <c r="B79" s="20" t="s">
        <v>149</v>
      </c>
      <c r="C79" s="14">
        <f>C5/C42*100</f>
        <v>74.495551659031733</v>
      </c>
      <c r="D79" s="14">
        <f t="shared" ref="D79:D109" si="5">D5/D42*100</f>
        <v>77.872167452234564</v>
      </c>
      <c r="E79" s="14">
        <f t="shared" si="4"/>
        <v>76.152568489811898</v>
      </c>
    </row>
    <row r="80" spans="1:5">
      <c r="A80" s="19" t="s">
        <v>148</v>
      </c>
      <c r="B80" s="20" t="s">
        <v>147</v>
      </c>
      <c r="C80" s="14">
        <f t="shared" ref="C80:C109" si="6">C6/C43*100</f>
        <v>74.291335327658899</v>
      </c>
      <c r="D80" s="14">
        <f t="shared" si="5"/>
        <v>75.489673787381776</v>
      </c>
      <c r="E80" s="14">
        <f t="shared" si="4"/>
        <v>74.928455224994892</v>
      </c>
    </row>
    <row r="81" spans="1:5">
      <c r="A81" s="19" t="s">
        <v>146</v>
      </c>
      <c r="B81" s="20" t="s">
        <v>145</v>
      </c>
      <c r="C81" s="14">
        <f t="shared" si="6"/>
        <v>70.858800787114646</v>
      </c>
      <c r="D81" s="14">
        <f t="shared" si="5"/>
        <v>72.242558590263769</v>
      </c>
      <c r="E81" s="14">
        <f t="shared" si="4"/>
        <v>71.594683340763197</v>
      </c>
    </row>
    <row r="82" spans="1:5">
      <c r="A82" s="19" t="s">
        <v>144</v>
      </c>
      <c r="B82" s="20" t="s">
        <v>143</v>
      </c>
      <c r="C82" s="14">
        <f t="shared" si="6"/>
        <v>74.852780955724569</v>
      </c>
      <c r="D82" s="14">
        <f t="shared" si="5"/>
        <v>75.840735711622983</v>
      </c>
      <c r="E82" s="14">
        <f t="shared" si="4"/>
        <v>75.375720043546835</v>
      </c>
    </row>
    <row r="83" spans="1:5">
      <c r="A83" s="19" t="s">
        <v>142</v>
      </c>
      <c r="B83" s="20" t="s">
        <v>141</v>
      </c>
      <c r="C83" s="14">
        <f t="shared" si="6"/>
        <v>74.586386104538676</v>
      </c>
      <c r="D83" s="14">
        <f t="shared" si="5"/>
        <v>75.423067004280483</v>
      </c>
      <c r="E83" s="14">
        <f t="shared" si="4"/>
        <v>75.02829916241069</v>
      </c>
    </row>
    <row r="84" spans="1:5">
      <c r="A84" s="19" t="s">
        <v>140</v>
      </c>
      <c r="B84" s="20" t="s">
        <v>139</v>
      </c>
      <c r="C84" s="14">
        <f t="shared" si="6"/>
        <v>68.834912306786393</v>
      </c>
      <c r="D84" s="14">
        <f t="shared" si="5"/>
        <v>70.089470177018796</v>
      </c>
      <c r="E84" s="14">
        <f t="shared" si="4"/>
        <v>69.508877445601058</v>
      </c>
    </row>
    <row r="85" spans="1:5">
      <c r="A85" s="19" t="s">
        <v>138</v>
      </c>
      <c r="B85" s="20" t="s">
        <v>137</v>
      </c>
      <c r="C85" s="14">
        <f t="shared" si="6"/>
        <v>74.808727868977527</v>
      </c>
      <c r="D85" s="14">
        <f t="shared" si="5"/>
        <v>76.59278514907885</v>
      </c>
      <c r="E85" s="14">
        <f t="shared" si="4"/>
        <v>75.749352384002094</v>
      </c>
    </row>
    <row r="86" spans="1:5">
      <c r="A86" s="19" t="s">
        <v>136</v>
      </c>
      <c r="B86" s="21" t="s">
        <v>167</v>
      </c>
      <c r="C86" s="14">
        <f t="shared" si="6"/>
        <v>74.684015933448549</v>
      </c>
      <c r="D86" s="14">
        <f t="shared" si="5"/>
        <v>75.723532007450018</v>
      </c>
      <c r="E86" s="14">
        <f t="shared" si="4"/>
        <v>75.228031340327888</v>
      </c>
    </row>
    <row r="87" spans="1:5">
      <c r="A87" s="19" t="s">
        <v>135</v>
      </c>
      <c r="B87" s="20" t="s">
        <v>134</v>
      </c>
      <c r="C87" s="14">
        <f t="shared" si="6"/>
        <v>74.896916949137292</v>
      </c>
      <c r="D87" s="14">
        <f t="shared" si="5"/>
        <v>77.862119482479159</v>
      </c>
      <c r="E87" s="14">
        <f t="shared" si="4"/>
        <v>76.504712812464334</v>
      </c>
    </row>
    <row r="88" spans="1:5">
      <c r="A88" s="19" t="s">
        <v>133</v>
      </c>
      <c r="B88" s="20" t="s">
        <v>132</v>
      </c>
      <c r="C88" s="14">
        <f t="shared" si="6"/>
        <v>71.354700388067002</v>
      </c>
      <c r="D88" s="14">
        <f t="shared" si="5"/>
        <v>72.915598491587957</v>
      </c>
      <c r="E88" s="14">
        <f t="shared" si="4"/>
        <v>72.155159672692264</v>
      </c>
    </row>
    <row r="89" spans="1:5">
      <c r="A89" s="19" t="s">
        <v>131</v>
      </c>
      <c r="B89" s="20" t="s">
        <v>130</v>
      </c>
      <c r="C89" s="14">
        <f t="shared" si="6"/>
        <v>72.800087596195411</v>
      </c>
      <c r="D89" s="14">
        <f t="shared" si="5"/>
        <v>73.939043018450661</v>
      </c>
      <c r="E89" s="14">
        <f t="shared" si="4"/>
        <v>73.404614606075697</v>
      </c>
    </row>
    <row r="90" spans="1:5">
      <c r="A90" s="19" t="s">
        <v>129</v>
      </c>
      <c r="B90" s="20" t="s">
        <v>128</v>
      </c>
      <c r="C90" s="14">
        <f t="shared" si="6"/>
        <v>71.689168846873955</v>
      </c>
      <c r="D90" s="14">
        <f t="shared" si="5"/>
        <v>72.362871989617759</v>
      </c>
      <c r="E90" s="14">
        <f t="shared" si="4"/>
        <v>72.031569133424497</v>
      </c>
    </row>
    <row r="91" spans="1:5">
      <c r="A91" s="19" t="s">
        <v>127</v>
      </c>
      <c r="B91" s="20" t="s">
        <v>126</v>
      </c>
      <c r="C91" s="14">
        <f t="shared" si="6"/>
        <v>72.731564136437385</v>
      </c>
      <c r="D91" s="14">
        <f t="shared" si="5"/>
        <v>74.018412794150223</v>
      </c>
      <c r="E91" s="14">
        <f t="shared" si="4"/>
        <v>73.420980427692186</v>
      </c>
    </row>
    <row r="92" spans="1:5">
      <c r="A92" s="19" t="s">
        <v>125</v>
      </c>
      <c r="B92" s="20" t="s">
        <v>124</v>
      </c>
      <c r="C92" s="14">
        <f t="shared" si="6"/>
        <v>72.696882782455461</v>
      </c>
      <c r="D92" s="14">
        <f t="shared" si="5"/>
        <v>73.189015961173155</v>
      </c>
      <c r="E92" s="14">
        <f t="shared" si="4"/>
        <v>72.957817088180519</v>
      </c>
    </row>
    <row r="93" spans="1:5">
      <c r="A93" s="19" t="s">
        <v>123</v>
      </c>
      <c r="B93" s="20" t="s">
        <v>122</v>
      </c>
      <c r="C93" s="14">
        <f t="shared" si="6"/>
        <v>70.943312877917904</v>
      </c>
      <c r="D93" s="14">
        <f t="shared" si="5"/>
        <v>71.631090426213106</v>
      </c>
      <c r="E93" s="14">
        <f t="shared" si="4"/>
        <v>71.277440231841737</v>
      </c>
    </row>
    <row r="94" spans="1:5">
      <c r="A94" s="19" t="s">
        <v>121</v>
      </c>
      <c r="B94" s="20" t="s">
        <v>120</v>
      </c>
      <c r="C94" s="14">
        <f t="shared" si="6"/>
        <v>69.081656646703479</v>
      </c>
      <c r="D94" s="14">
        <f t="shared" si="5"/>
        <v>71.337676540104113</v>
      </c>
      <c r="E94" s="14">
        <f t="shared" si="4"/>
        <v>70.236421913793706</v>
      </c>
    </row>
    <row r="95" spans="1:5">
      <c r="A95" s="19" t="s">
        <v>119</v>
      </c>
      <c r="B95" s="20" t="s">
        <v>118</v>
      </c>
      <c r="C95" s="14">
        <f t="shared" si="6"/>
        <v>72.399592187258847</v>
      </c>
      <c r="D95" s="14">
        <f t="shared" si="5"/>
        <v>73.590942320292172</v>
      </c>
      <c r="E95" s="14">
        <f t="shared" si="4"/>
        <v>73.026129266493726</v>
      </c>
    </row>
    <row r="96" spans="1:5">
      <c r="A96" s="19" t="s">
        <v>117</v>
      </c>
      <c r="B96" s="20" t="s">
        <v>116</v>
      </c>
      <c r="C96" s="14">
        <f t="shared" si="6"/>
        <v>62.204488275805204</v>
      </c>
      <c r="D96" s="14">
        <f t="shared" si="5"/>
        <v>67.705367885585005</v>
      </c>
      <c r="E96" s="14">
        <f t="shared" si="4"/>
        <v>64.875586532817792</v>
      </c>
    </row>
    <row r="97" spans="1:5">
      <c r="A97" s="19" t="s">
        <v>115</v>
      </c>
      <c r="B97" s="20" t="s">
        <v>114</v>
      </c>
      <c r="C97" s="14">
        <f t="shared" si="6"/>
        <v>72.871876485859133</v>
      </c>
      <c r="D97" s="14">
        <f t="shared" si="5"/>
        <v>73.76981120193274</v>
      </c>
      <c r="E97" s="14">
        <f t="shared" si="4"/>
        <v>73.333061649377612</v>
      </c>
    </row>
    <row r="98" spans="1:5">
      <c r="A98" s="19" t="s">
        <v>113</v>
      </c>
      <c r="B98" s="20" t="s">
        <v>112</v>
      </c>
      <c r="C98" s="14">
        <f t="shared" si="6"/>
        <v>74.545280997172398</v>
      </c>
      <c r="D98" s="14">
        <f t="shared" si="5"/>
        <v>75.305951455098466</v>
      </c>
      <c r="E98" s="14">
        <f t="shared" si="4"/>
        <v>74.89653496553224</v>
      </c>
    </row>
    <row r="99" spans="1:5">
      <c r="A99" s="19" t="s">
        <v>111</v>
      </c>
      <c r="B99" s="20" t="s">
        <v>110</v>
      </c>
      <c r="C99" s="14">
        <f t="shared" si="6"/>
        <v>74.880382060631092</v>
      </c>
      <c r="D99" s="14">
        <f t="shared" si="5"/>
        <v>75.821136718756804</v>
      </c>
      <c r="E99" s="14">
        <f t="shared" si="4"/>
        <v>75.377362488222843</v>
      </c>
    </row>
    <row r="100" spans="1:5">
      <c r="A100" s="19" t="s">
        <v>109</v>
      </c>
      <c r="B100" s="20" t="s">
        <v>108</v>
      </c>
      <c r="C100" s="14">
        <f t="shared" si="6"/>
        <v>67.424618881423967</v>
      </c>
      <c r="D100" s="14">
        <f t="shared" si="5"/>
        <v>70.91262347064054</v>
      </c>
      <c r="E100" s="14">
        <f t="shared" si="4"/>
        <v>69.24020633599406</v>
      </c>
    </row>
    <row r="101" spans="1:5">
      <c r="A101" s="19" t="s">
        <v>107</v>
      </c>
      <c r="B101" s="20" t="s">
        <v>106</v>
      </c>
      <c r="C101" s="14">
        <f t="shared" si="6"/>
        <v>71.029287840704782</v>
      </c>
      <c r="D101" s="14">
        <f t="shared" si="5"/>
        <v>72.645733430582908</v>
      </c>
      <c r="E101" s="14">
        <f t="shared" si="4"/>
        <v>71.881002193337963</v>
      </c>
    </row>
    <row r="102" spans="1:5">
      <c r="A102" s="19" t="s">
        <v>105</v>
      </c>
      <c r="B102" s="20" t="s">
        <v>104</v>
      </c>
      <c r="C102" s="14">
        <f t="shared" si="6"/>
        <v>69.059868959609744</v>
      </c>
      <c r="D102" s="14">
        <f t="shared" si="5"/>
        <v>72.208062562095606</v>
      </c>
      <c r="E102" s="14">
        <f t="shared" si="4"/>
        <v>70.70626663016219</v>
      </c>
    </row>
    <row r="103" spans="1:5">
      <c r="A103" s="19" t="s">
        <v>103</v>
      </c>
      <c r="B103" s="20" t="s">
        <v>102</v>
      </c>
      <c r="C103" s="14">
        <f t="shared" si="6"/>
        <v>72.780045433188405</v>
      </c>
      <c r="D103" s="14">
        <f t="shared" si="5"/>
        <v>73.920940262005743</v>
      </c>
      <c r="E103" s="14">
        <f t="shared" si="4"/>
        <v>73.383525538158381</v>
      </c>
    </row>
    <row r="104" spans="1:5">
      <c r="A104" s="19" t="s">
        <v>101</v>
      </c>
      <c r="B104" s="20" t="s">
        <v>100</v>
      </c>
      <c r="C104" s="14">
        <f t="shared" si="6"/>
        <v>69.371939251825481</v>
      </c>
      <c r="D104" s="14">
        <f t="shared" si="5"/>
        <v>70.603365493480524</v>
      </c>
      <c r="E104" s="14">
        <f t="shared" si="4"/>
        <v>69.968135930440027</v>
      </c>
    </row>
    <row r="105" spans="1:5">
      <c r="A105" s="19" t="s">
        <v>99</v>
      </c>
      <c r="B105" s="20" t="s">
        <v>98</v>
      </c>
      <c r="C105" s="14">
        <f t="shared" si="6"/>
        <v>71.434414276931662</v>
      </c>
      <c r="D105" s="14">
        <f t="shared" si="5"/>
        <v>74.13191067636572</v>
      </c>
      <c r="E105" s="14">
        <f t="shared" si="4"/>
        <v>72.815301966193445</v>
      </c>
    </row>
    <row r="106" spans="1:5">
      <c r="A106" s="19" t="s">
        <v>97</v>
      </c>
      <c r="B106" s="20" t="s">
        <v>96</v>
      </c>
      <c r="C106" s="14">
        <f t="shared" si="6"/>
        <v>73.829632304236668</v>
      </c>
      <c r="D106" s="14">
        <f t="shared" si="5"/>
        <v>75.404018361022764</v>
      </c>
      <c r="E106" s="14">
        <f t="shared" si="4"/>
        <v>74.620161679614938</v>
      </c>
    </row>
    <row r="107" spans="1:5">
      <c r="A107" s="19" t="s">
        <v>95</v>
      </c>
      <c r="B107" s="20" t="s">
        <v>94</v>
      </c>
      <c r="C107" s="14">
        <f t="shared" si="6"/>
        <v>77.508404448222237</v>
      </c>
      <c r="D107" s="14">
        <f t="shared" si="5"/>
        <v>78.227178949211748</v>
      </c>
      <c r="E107" s="14">
        <f t="shared" si="4"/>
        <v>77.886675257390621</v>
      </c>
    </row>
    <row r="108" spans="1:5">
      <c r="A108" s="19" t="s">
        <v>93</v>
      </c>
      <c r="B108" s="20" t="s">
        <v>92</v>
      </c>
      <c r="C108" s="14">
        <f t="shared" si="6"/>
        <v>73.425867666468207</v>
      </c>
      <c r="D108" s="14">
        <f t="shared" si="5"/>
        <v>74.570118672728697</v>
      </c>
      <c r="E108" s="14">
        <f t="shared" si="4"/>
        <v>74.043649883283535</v>
      </c>
    </row>
    <row r="109" spans="1:5">
      <c r="A109" s="19" t="s">
        <v>91</v>
      </c>
      <c r="B109" s="20" t="s">
        <v>90</v>
      </c>
      <c r="C109" s="14">
        <f t="shared" si="6"/>
        <v>74.260379339840526</v>
      </c>
      <c r="D109" s="14">
        <f t="shared" si="5"/>
        <v>74.906964288841863</v>
      </c>
      <c r="E109" s="14">
        <f t="shared" si="4"/>
        <v>74.606582293625607</v>
      </c>
    </row>
    <row r="110" spans="1:5" ht="15.75">
      <c r="A110" s="154" t="s">
        <v>89</v>
      </c>
      <c r="B110" s="155"/>
      <c r="C110" s="15">
        <v>36.624638818701946</v>
      </c>
      <c r="D110" s="15">
        <v>36.624638818701946</v>
      </c>
      <c r="E110" s="16">
        <f t="shared" si="4"/>
        <v>73.222500178909939</v>
      </c>
    </row>
    <row r="111" spans="1:5">
      <c r="A111" s="4"/>
      <c r="B111" s="4"/>
      <c r="C111" s="4"/>
      <c r="D111" s="4"/>
      <c r="E111" s="4"/>
    </row>
    <row r="112" spans="1:5">
      <c r="A112" s="4"/>
      <c r="B112" s="4"/>
      <c r="C112" s="4"/>
      <c r="D112" s="4"/>
      <c r="E112" s="4"/>
    </row>
  </sheetData>
  <mergeCells count="15">
    <mergeCell ref="A110:B110"/>
    <mergeCell ref="A39:B40"/>
    <mergeCell ref="C39:C40"/>
    <mergeCell ref="D39:D40"/>
    <mergeCell ref="A73:B73"/>
    <mergeCell ref="A75:E75"/>
    <mergeCell ref="A76:B77"/>
    <mergeCell ref="C76:C77"/>
    <mergeCell ref="D76:D77"/>
    <mergeCell ref="A38:E38"/>
    <mergeCell ref="A1:E1"/>
    <mergeCell ref="A2:B3"/>
    <mergeCell ref="C2:C3"/>
    <mergeCell ref="D2:D3"/>
    <mergeCell ref="A36:B36"/>
  </mergeCells>
  <pageMargins left="0.7" right="0.7" top="0.75" bottom="0.75" header="0.3" footer="0.3"/>
  <pageSetup orientation="portrait" r:id="rId1"/>
  <headerFooter>
    <oddHeader>&amp;L&amp;G&amp;C&amp;"MonSERRAT,Negrita"&amp;12 &amp;K2448325. Porcentaje del gasto total del FASSA destinado a los bienes y servicios de Protección Social en Salud</oddHeader>
    <oddFooter>&amp;R&amp;D</oddFooter>
  </headerFooter>
  <rowBreaks count="2" manualBreakCount="2">
    <brk id="36" max="16383" man="1"/>
    <brk id="7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5-Gasto Prestación de Servicios</vt:lpstr>
      <vt:lpstr>5. Gasto-Datos-Anuales</vt:lpstr>
      <vt:lpstr>Semestre </vt:lpstr>
      <vt:lpstr>Semestre OK</vt:lpstr>
      <vt:lpstr>'5. Gasto-Datos-Anuales'!Área_de_impresión</vt:lpstr>
      <vt:lpstr>'5-Gasto Prestación de Servicios'!Área_de_impresión</vt:lpstr>
      <vt:lpstr>'Semestre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Hugo Larrea Bermun</dc:creator>
  <cp:lastModifiedBy>123</cp:lastModifiedBy>
  <cp:lastPrinted>2023-07-06T17:08:12Z</cp:lastPrinted>
  <dcterms:created xsi:type="dcterms:W3CDTF">2016-03-08T00:15:24Z</dcterms:created>
  <dcterms:modified xsi:type="dcterms:W3CDTF">2024-04-03T23:56:08Z</dcterms:modified>
</cp:coreProperties>
</file>