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ño 2024\R33\6- FASSA\MIR-2024\Fichas Técnicas\3-Para registro Programación de Metas\"/>
    </mc:Choice>
  </mc:AlternateContent>
  <bookViews>
    <workbookView xWindow="0" yWindow="0" windowWidth="28800" windowHeight="12435" activeTab="1"/>
  </bookViews>
  <sheets>
    <sheet name="2-%Nacidos Vivos" sheetId="1" r:id="rId1"/>
    <sheet name="NV-Datos" sheetId="2" r:id="rId2"/>
  </sheets>
  <definedNames>
    <definedName name="_xlnm.Print_Area" localSheetId="0">'2-%Nacidos Vivos'!$A$1:$L$69</definedName>
    <definedName name="_xlnm.Print_Area" localSheetId="1">'NV-Datos'!$A$1:$P$113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H43" i="1"/>
  <c r="E45" i="1"/>
  <c r="E43" i="1"/>
  <c r="O80" i="2" l="1"/>
  <c r="P70" i="2" l="1"/>
  <c r="P68" i="2"/>
  <c r="P55" i="2"/>
  <c r="P47" i="2"/>
  <c r="A27" i="1" l="1"/>
  <c r="I27" i="1"/>
  <c r="O81" i="2" l="1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N81" i="2" l="1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80" i="2" l="1"/>
  <c r="P112" i="2"/>
  <c r="M112" i="2"/>
  <c r="L112" i="2"/>
  <c r="K112" i="2"/>
  <c r="J112" i="2"/>
  <c r="I112" i="2"/>
  <c r="H112" i="2"/>
  <c r="G112" i="2"/>
  <c r="F112" i="2"/>
  <c r="E112" i="2"/>
  <c r="D112" i="2"/>
  <c r="C112" i="2"/>
  <c r="P111" i="2"/>
  <c r="M111" i="2"/>
  <c r="L111" i="2"/>
  <c r="K111" i="2"/>
  <c r="J111" i="2"/>
  <c r="I111" i="2"/>
  <c r="H111" i="2"/>
  <c r="G111" i="2"/>
  <c r="F111" i="2"/>
  <c r="E111" i="2"/>
  <c r="D111" i="2"/>
  <c r="C111" i="2"/>
  <c r="P110" i="2"/>
  <c r="M110" i="2"/>
  <c r="L110" i="2"/>
  <c r="K110" i="2"/>
  <c r="J110" i="2"/>
  <c r="I110" i="2"/>
  <c r="H110" i="2"/>
  <c r="G110" i="2"/>
  <c r="F110" i="2"/>
  <c r="E110" i="2"/>
  <c r="D110" i="2"/>
  <c r="C110" i="2"/>
  <c r="P109" i="2"/>
  <c r="M109" i="2"/>
  <c r="L109" i="2"/>
  <c r="K109" i="2"/>
  <c r="J109" i="2"/>
  <c r="I109" i="2"/>
  <c r="H109" i="2"/>
  <c r="G109" i="2"/>
  <c r="F109" i="2"/>
  <c r="E109" i="2"/>
  <c r="D109" i="2"/>
  <c r="C109" i="2"/>
  <c r="P108" i="2"/>
  <c r="M108" i="2"/>
  <c r="L108" i="2"/>
  <c r="K108" i="2"/>
  <c r="J108" i="2"/>
  <c r="I108" i="2"/>
  <c r="H108" i="2"/>
  <c r="G108" i="2"/>
  <c r="F108" i="2"/>
  <c r="E108" i="2"/>
  <c r="D108" i="2"/>
  <c r="C108" i="2"/>
  <c r="P107" i="2"/>
  <c r="M107" i="2"/>
  <c r="L107" i="2"/>
  <c r="K107" i="2"/>
  <c r="J107" i="2"/>
  <c r="I107" i="2"/>
  <c r="H107" i="2"/>
  <c r="G107" i="2"/>
  <c r="F107" i="2"/>
  <c r="E107" i="2"/>
  <c r="D107" i="2"/>
  <c r="C107" i="2"/>
  <c r="P106" i="2"/>
  <c r="M106" i="2"/>
  <c r="L106" i="2"/>
  <c r="K106" i="2"/>
  <c r="J106" i="2"/>
  <c r="I106" i="2"/>
  <c r="H106" i="2"/>
  <c r="G106" i="2"/>
  <c r="F106" i="2"/>
  <c r="E106" i="2"/>
  <c r="D106" i="2"/>
  <c r="C106" i="2"/>
  <c r="P105" i="2"/>
  <c r="M105" i="2"/>
  <c r="L105" i="2"/>
  <c r="K105" i="2"/>
  <c r="J105" i="2"/>
  <c r="I105" i="2"/>
  <c r="H105" i="2"/>
  <c r="G105" i="2"/>
  <c r="F105" i="2"/>
  <c r="E105" i="2"/>
  <c r="D105" i="2"/>
  <c r="C105" i="2"/>
  <c r="P104" i="2"/>
  <c r="M104" i="2"/>
  <c r="L104" i="2"/>
  <c r="K104" i="2"/>
  <c r="J104" i="2"/>
  <c r="I104" i="2"/>
  <c r="H104" i="2"/>
  <c r="G104" i="2"/>
  <c r="F104" i="2"/>
  <c r="E104" i="2"/>
  <c r="D104" i="2"/>
  <c r="C104" i="2"/>
  <c r="P103" i="2"/>
  <c r="M103" i="2"/>
  <c r="L103" i="2"/>
  <c r="K103" i="2"/>
  <c r="J103" i="2"/>
  <c r="I103" i="2"/>
  <c r="H103" i="2"/>
  <c r="G103" i="2"/>
  <c r="F103" i="2"/>
  <c r="E103" i="2"/>
  <c r="D103" i="2"/>
  <c r="C103" i="2"/>
  <c r="P102" i="2"/>
  <c r="M102" i="2"/>
  <c r="L102" i="2"/>
  <c r="K102" i="2"/>
  <c r="J102" i="2"/>
  <c r="I102" i="2"/>
  <c r="H102" i="2"/>
  <c r="G102" i="2"/>
  <c r="F102" i="2"/>
  <c r="E102" i="2"/>
  <c r="D102" i="2"/>
  <c r="C102" i="2"/>
  <c r="P101" i="2"/>
  <c r="M101" i="2"/>
  <c r="L101" i="2"/>
  <c r="K101" i="2"/>
  <c r="J101" i="2"/>
  <c r="I101" i="2"/>
  <c r="H101" i="2"/>
  <c r="G101" i="2"/>
  <c r="F101" i="2"/>
  <c r="E101" i="2"/>
  <c r="D101" i="2"/>
  <c r="C101" i="2"/>
  <c r="P100" i="2"/>
  <c r="M100" i="2"/>
  <c r="L100" i="2"/>
  <c r="K100" i="2"/>
  <c r="J100" i="2"/>
  <c r="I100" i="2"/>
  <c r="H100" i="2"/>
  <c r="G100" i="2"/>
  <c r="F100" i="2"/>
  <c r="E100" i="2"/>
  <c r="D100" i="2"/>
  <c r="C100" i="2"/>
  <c r="P99" i="2"/>
  <c r="M99" i="2"/>
  <c r="L99" i="2"/>
  <c r="K99" i="2"/>
  <c r="J99" i="2"/>
  <c r="I99" i="2"/>
  <c r="H99" i="2"/>
  <c r="G99" i="2"/>
  <c r="F99" i="2"/>
  <c r="E99" i="2"/>
  <c r="D99" i="2"/>
  <c r="C99" i="2"/>
  <c r="P98" i="2"/>
  <c r="M98" i="2"/>
  <c r="L98" i="2"/>
  <c r="K98" i="2"/>
  <c r="J98" i="2"/>
  <c r="I98" i="2"/>
  <c r="H98" i="2"/>
  <c r="G98" i="2"/>
  <c r="F98" i="2"/>
  <c r="E98" i="2"/>
  <c r="D98" i="2"/>
  <c r="C98" i="2"/>
  <c r="P97" i="2"/>
  <c r="M97" i="2"/>
  <c r="L97" i="2"/>
  <c r="K97" i="2"/>
  <c r="J97" i="2"/>
  <c r="I97" i="2"/>
  <c r="H97" i="2"/>
  <c r="G97" i="2"/>
  <c r="F97" i="2"/>
  <c r="E97" i="2"/>
  <c r="D97" i="2"/>
  <c r="C97" i="2"/>
  <c r="P96" i="2"/>
  <c r="M96" i="2"/>
  <c r="L96" i="2"/>
  <c r="K96" i="2"/>
  <c r="J96" i="2"/>
  <c r="I96" i="2"/>
  <c r="H96" i="2"/>
  <c r="G96" i="2"/>
  <c r="F96" i="2"/>
  <c r="E96" i="2"/>
  <c r="D96" i="2"/>
  <c r="C96" i="2"/>
  <c r="P95" i="2"/>
  <c r="M95" i="2"/>
  <c r="L95" i="2"/>
  <c r="K95" i="2"/>
  <c r="J95" i="2"/>
  <c r="I95" i="2"/>
  <c r="H95" i="2"/>
  <c r="G95" i="2"/>
  <c r="F95" i="2"/>
  <c r="E95" i="2"/>
  <c r="D95" i="2"/>
  <c r="C95" i="2"/>
  <c r="P94" i="2"/>
  <c r="M94" i="2"/>
  <c r="L94" i="2"/>
  <c r="K94" i="2"/>
  <c r="J94" i="2"/>
  <c r="I94" i="2"/>
  <c r="H94" i="2"/>
  <c r="G94" i="2"/>
  <c r="F94" i="2"/>
  <c r="E94" i="2"/>
  <c r="D94" i="2"/>
  <c r="C94" i="2"/>
  <c r="P93" i="2"/>
  <c r="M93" i="2"/>
  <c r="L93" i="2"/>
  <c r="K93" i="2"/>
  <c r="J93" i="2"/>
  <c r="I93" i="2"/>
  <c r="H93" i="2"/>
  <c r="G93" i="2"/>
  <c r="F93" i="2"/>
  <c r="E93" i="2"/>
  <c r="D93" i="2"/>
  <c r="C93" i="2"/>
  <c r="P92" i="2"/>
  <c r="M92" i="2"/>
  <c r="L92" i="2"/>
  <c r="K92" i="2"/>
  <c r="J92" i="2"/>
  <c r="I92" i="2"/>
  <c r="H92" i="2"/>
  <c r="G92" i="2"/>
  <c r="F92" i="2"/>
  <c r="E92" i="2"/>
  <c r="D92" i="2"/>
  <c r="C92" i="2"/>
  <c r="P91" i="2"/>
  <c r="M91" i="2"/>
  <c r="L91" i="2"/>
  <c r="K91" i="2"/>
  <c r="J91" i="2"/>
  <c r="I91" i="2"/>
  <c r="H91" i="2"/>
  <c r="G91" i="2"/>
  <c r="F91" i="2"/>
  <c r="E91" i="2"/>
  <c r="D91" i="2"/>
  <c r="C91" i="2"/>
  <c r="P90" i="2"/>
  <c r="M90" i="2"/>
  <c r="L90" i="2"/>
  <c r="K90" i="2"/>
  <c r="J90" i="2"/>
  <c r="I90" i="2"/>
  <c r="H90" i="2"/>
  <c r="G90" i="2"/>
  <c r="F90" i="2"/>
  <c r="E90" i="2"/>
  <c r="D90" i="2"/>
  <c r="C90" i="2"/>
  <c r="P89" i="2"/>
  <c r="M89" i="2"/>
  <c r="L89" i="2"/>
  <c r="K89" i="2"/>
  <c r="J89" i="2"/>
  <c r="I89" i="2"/>
  <c r="H89" i="2"/>
  <c r="G89" i="2"/>
  <c r="F89" i="2"/>
  <c r="E89" i="2"/>
  <c r="D89" i="2"/>
  <c r="C89" i="2"/>
  <c r="P88" i="2"/>
  <c r="M88" i="2"/>
  <c r="L88" i="2"/>
  <c r="K88" i="2"/>
  <c r="J88" i="2"/>
  <c r="I88" i="2"/>
  <c r="H88" i="2"/>
  <c r="G88" i="2"/>
  <c r="F88" i="2"/>
  <c r="E88" i="2"/>
  <c r="D88" i="2"/>
  <c r="C88" i="2"/>
  <c r="P87" i="2"/>
  <c r="M87" i="2"/>
  <c r="L87" i="2"/>
  <c r="K87" i="2"/>
  <c r="J87" i="2"/>
  <c r="I87" i="2"/>
  <c r="H87" i="2"/>
  <c r="G87" i="2"/>
  <c r="F87" i="2"/>
  <c r="E87" i="2"/>
  <c r="D87" i="2"/>
  <c r="C87" i="2"/>
  <c r="P86" i="2"/>
  <c r="M86" i="2"/>
  <c r="L86" i="2"/>
  <c r="K86" i="2"/>
  <c r="J86" i="2"/>
  <c r="I86" i="2"/>
  <c r="H86" i="2"/>
  <c r="G86" i="2"/>
  <c r="F86" i="2"/>
  <c r="E86" i="2"/>
  <c r="D86" i="2"/>
  <c r="C86" i="2"/>
  <c r="P85" i="2"/>
  <c r="M85" i="2"/>
  <c r="L85" i="2"/>
  <c r="K85" i="2"/>
  <c r="J85" i="2"/>
  <c r="I85" i="2"/>
  <c r="H85" i="2"/>
  <c r="G85" i="2"/>
  <c r="F85" i="2"/>
  <c r="E85" i="2"/>
  <c r="D85" i="2"/>
  <c r="C85" i="2"/>
  <c r="P84" i="2"/>
  <c r="M84" i="2"/>
  <c r="L84" i="2"/>
  <c r="K84" i="2"/>
  <c r="J84" i="2"/>
  <c r="I84" i="2"/>
  <c r="H84" i="2"/>
  <c r="G84" i="2"/>
  <c r="F84" i="2"/>
  <c r="E84" i="2"/>
  <c r="D84" i="2"/>
  <c r="C84" i="2"/>
  <c r="P83" i="2"/>
  <c r="M83" i="2"/>
  <c r="L83" i="2"/>
  <c r="K83" i="2"/>
  <c r="J83" i="2"/>
  <c r="I83" i="2"/>
  <c r="H83" i="2"/>
  <c r="G83" i="2"/>
  <c r="F83" i="2"/>
  <c r="E83" i="2"/>
  <c r="D83" i="2"/>
  <c r="C83" i="2"/>
  <c r="P82" i="2"/>
  <c r="M82" i="2"/>
  <c r="L82" i="2"/>
  <c r="K82" i="2"/>
  <c r="J82" i="2"/>
  <c r="I82" i="2"/>
  <c r="H82" i="2"/>
  <c r="G82" i="2"/>
  <c r="F82" i="2"/>
  <c r="E82" i="2"/>
  <c r="D82" i="2"/>
  <c r="C82" i="2"/>
  <c r="P81" i="2"/>
  <c r="M81" i="2"/>
  <c r="L81" i="2"/>
  <c r="K81" i="2"/>
  <c r="J81" i="2"/>
  <c r="I81" i="2"/>
  <c r="H81" i="2"/>
  <c r="G81" i="2"/>
  <c r="F81" i="2"/>
  <c r="E81" i="2"/>
  <c r="D81" i="2"/>
  <c r="C81" i="2"/>
  <c r="M80" i="2"/>
  <c r="L80" i="2"/>
  <c r="K80" i="2"/>
  <c r="J80" i="2"/>
  <c r="I80" i="2"/>
  <c r="H80" i="2"/>
  <c r="G80" i="2"/>
  <c r="F80" i="2"/>
  <c r="E80" i="2"/>
  <c r="D80" i="2"/>
  <c r="C80" i="2"/>
  <c r="P43" i="2"/>
  <c r="H46" i="1" s="1"/>
  <c r="F49" i="1" s="1"/>
  <c r="P5" i="2"/>
  <c r="H44" i="1"/>
  <c r="E44" i="1"/>
  <c r="C43" i="1"/>
  <c r="C42" i="1"/>
  <c r="C41" i="1"/>
  <c r="C40" i="1"/>
  <c r="C39" i="1"/>
  <c r="C38" i="1"/>
  <c r="C37" i="1"/>
  <c r="C36" i="1"/>
  <c r="C35" i="1"/>
  <c r="C34" i="1"/>
  <c r="C33" i="1"/>
  <c r="C44" i="1" l="1"/>
  <c r="E46" i="1"/>
  <c r="D49" i="1" s="1"/>
  <c r="P80" i="2"/>
  <c r="C46" i="1" s="1"/>
  <c r="B49" i="1" s="1"/>
  <c r="C45" i="1" l="1"/>
</calcChain>
</file>

<file path=xl/sharedStrings.xml><?xml version="1.0" encoding="utf-8"?>
<sst xmlns="http://schemas.openxmlformats.org/spreadsheetml/2006/main" count="273" uniqueCount="168">
  <si>
    <t>Desagregación Geográfica</t>
  </si>
  <si>
    <t>Total</t>
  </si>
  <si>
    <t>Mujeres</t>
  </si>
  <si>
    <t>Hombres</t>
  </si>
  <si>
    <t>Perspectiva</t>
  </si>
  <si>
    <t>TRANSVERSALIDAD GEOGRÁFICA</t>
  </si>
  <si>
    <t>Serie</t>
  </si>
  <si>
    <t>Valor</t>
  </si>
  <si>
    <t>Ciclo</t>
  </si>
  <si>
    <t>Series estadísticas</t>
  </si>
  <si>
    <t>El porcentaje de nacidos vivos de madres sin seguridad social atendidos por personal médico se tiene disponible a partir de 2008. 
Las referencias internacionales muestran este porcentaje calculado para el total de la población (con y sin seguridad social), razón por la cual no existen referencias.</t>
  </si>
  <si>
    <t>Comentario Técnico</t>
  </si>
  <si>
    <t>Referencia Internacional</t>
  </si>
  <si>
    <t>Referencias adicionales</t>
  </si>
  <si>
    <t>Información disponible</t>
  </si>
  <si>
    <t>Serie de información Disponible</t>
  </si>
  <si>
    <t>REFERENCIAS INTERNACIONALES</t>
  </si>
  <si>
    <t>4 meses después de concluido el año calendario</t>
  </si>
  <si>
    <t>Registro administrativo a través de los certificados de nacimiento captados en el subsistema de información sobre nacimientos (SINAC-SALUD)
Esta información correspondera al último año con cifras consolidadas.</t>
  </si>
  <si>
    <t>Anual</t>
  </si>
  <si>
    <t>Entidad Federativa de ocurrencia</t>
  </si>
  <si>
    <t>Nacidos vivos de madres sin seguridad social</t>
  </si>
  <si>
    <t>Registro administrativo a través de los certificados de nacimiento captados en el subsistema de información sobre nacimientos (SINAC-SALUD)
Esta información correspondera al último año con cifras consolidadas</t>
  </si>
  <si>
    <t xml:space="preserve">Nacidos vivos de madres sin seguridad social atendidos por personal médico </t>
  </si>
  <si>
    <t>otro momento</t>
  </si>
  <si>
    <t>Fecha de disponibilidad</t>
  </si>
  <si>
    <t>Método de recopilación</t>
  </si>
  <si>
    <t>Frecuencia de medición</t>
  </si>
  <si>
    <t>Unidad de medida</t>
  </si>
  <si>
    <t>Medio de verificación</t>
  </si>
  <si>
    <t>Descripción</t>
  </si>
  <si>
    <t>Nombre</t>
  </si>
  <si>
    <t>CARACTERÍSTICAS DE LA VARIABLE</t>
  </si>
  <si>
    <t>Denominador</t>
  </si>
  <si>
    <t>Numerador</t>
  </si>
  <si>
    <t>Meta esperada</t>
  </si>
  <si>
    <t>Periodo</t>
  </si>
  <si>
    <t>Otras metas</t>
  </si>
  <si>
    <t>anual</t>
  </si>
  <si>
    <t>Fecha prevista del Dato Definitivo</t>
  </si>
  <si>
    <t>Periodo de Cumplimiento</t>
  </si>
  <si>
    <t>Metas ciclo presupuestario en curso</t>
  </si>
  <si>
    <t>Periodo de cumplimiento</t>
  </si>
  <si>
    <t>Año</t>
  </si>
  <si>
    <t>Metas históricas y de largo plazo</t>
  </si>
  <si>
    <t>Porcentaje</t>
  </si>
  <si>
    <t>Umbar amarillo-rojo</t>
  </si>
  <si>
    <t>umbral verde-amarillo</t>
  </si>
  <si>
    <t>Tipo de valor</t>
  </si>
  <si>
    <t>Parametros de semaforización</t>
  </si>
  <si>
    <t>Valor Inicial</t>
  </si>
  <si>
    <t>Es la cifra oficial disponible hasta este momento</t>
  </si>
  <si>
    <t>Justificación</t>
  </si>
  <si>
    <t>Linea base</t>
  </si>
  <si>
    <t xml:space="preserve">Ascendente </t>
  </si>
  <si>
    <t>Sentido del indicador</t>
  </si>
  <si>
    <t>LINEA BASE, PARAMETRIZACIÓN Y METAS DEL INDICADOR</t>
  </si>
  <si>
    <t>Justificación de Modificación al indicador en los campos: (Método de cálculo, Unidad de medida y/o Frecuencia de medición)</t>
  </si>
  <si>
    <t>Centro Nacional de Equidad de Género y Salud Reproductiva</t>
  </si>
  <si>
    <t>Directora de Atención a  la Salud Materna y Perinatal</t>
  </si>
  <si>
    <t>Dirección General de Información en Salud</t>
  </si>
  <si>
    <t>Extensión</t>
  </si>
  <si>
    <t>Telefono</t>
  </si>
  <si>
    <t>Lada</t>
  </si>
  <si>
    <t>Correo</t>
  </si>
  <si>
    <t>Puesto</t>
  </si>
  <si>
    <t>Área</t>
  </si>
  <si>
    <t>Apellido Materno</t>
  </si>
  <si>
    <t>Apellido Paterno</t>
  </si>
  <si>
    <t xml:space="preserve">Nombre </t>
  </si>
  <si>
    <t>Contactos para información del indicador</t>
  </si>
  <si>
    <t>Frecuencia de Medición</t>
  </si>
  <si>
    <t>Especifique</t>
  </si>
  <si>
    <t>Unidad de Medida</t>
  </si>
  <si>
    <t>Tipo de valor de la meta</t>
  </si>
  <si>
    <t>(A/B*100)</t>
  </si>
  <si>
    <t>Tipo de Fórmula</t>
  </si>
  <si>
    <t>Método de cálculo</t>
  </si>
  <si>
    <t>Definición</t>
  </si>
  <si>
    <t>Estratégico</t>
  </si>
  <si>
    <t>Tipo de valor para resultado</t>
  </si>
  <si>
    <t>Eficacia</t>
  </si>
  <si>
    <t>Dimensión del Indicador</t>
  </si>
  <si>
    <t>Nombre del indicador</t>
  </si>
  <si>
    <t>Propósito</t>
  </si>
  <si>
    <t>Nivel:</t>
  </si>
  <si>
    <t>Orden</t>
  </si>
  <si>
    <t>Datos de indentificación del indicador</t>
  </si>
  <si>
    <t xml:space="preserve"> I002 FASSA</t>
  </si>
  <si>
    <t>Programa Presupuestario</t>
  </si>
  <si>
    <t xml:space="preserve">33 Fondo de Aportaciones para las Entidades Federativas y Municipios </t>
  </si>
  <si>
    <t>Ramo</t>
  </si>
  <si>
    <t>Datos de Pp</t>
  </si>
  <si>
    <t>DATOS DE INDENTIFICACIÓN DEL INDICADOR</t>
  </si>
  <si>
    <t>2012</t>
  </si>
  <si>
    <t>2011</t>
  </si>
  <si>
    <t>PORCENTAJE DE NACIMIENTOS DE MUJERES SIN DERECHOHABIENCIA ATENDIDO POR PERSONAL MÉDICO</t>
  </si>
  <si>
    <t>ENTIDAD DE OCURRENCIA</t>
  </si>
  <si>
    <t>META</t>
  </si>
  <si>
    <t>TOTAL DE NACIMIENTOS DE MUJERES SIN DERECHOHABIENCIA*</t>
  </si>
  <si>
    <t>Porcentaje de nacidos vivos de madres sin seguridad social atendidas por personal médico</t>
  </si>
  <si>
    <t xml:space="preserve">(Número de nacidos vivos de madres sin seguridad social atendidas por personal médico / Número total de nacidos vivos de madres sin seguridad social) *100 </t>
  </si>
  <si>
    <t>Número de nacidos vivos de madres sin seguridad social atendidas por personal médico</t>
  </si>
  <si>
    <t>Número total de nacidos vivos de madres sin seguridad social</t>
  </si>
  <si>
    <t>Director de Información Demográfica</t>
  </si>
  <si>
    <t xml:space="preserve">Arturo </t>
  </si>
  <si>
    <t>Barranco</t>
  </si>
  <si>
    <t>Flores</t>
  </si>
  <si>
    <t>arturo.barranco@salud.gob.mx</t>
  </si>
  <si>
    <t xml:space="preserve">20 00 34 00 </t>
  </si>
  <si>
    <t>52594
52592</t>
  </si>
  <si>
    <t>20 00 35 00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</si>
  <si>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</si>
  <si>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</si>
  <si>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</si>
  <si>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</si>
  <si>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</si>
  <si>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</si>
  <si>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</si>
  <si>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</si>
  <si>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</si>
  <si>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</si>
  <si>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</si>
  <si>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</si>
  <si>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</si>
  <si>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</si>
  <si>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</si>
  <si>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</si>
  <si>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</si>
  <si>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</si>
  <si>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</si>
  <si>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</si>
  <si>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</si>
  <si>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</si>
  <si>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</si>
  <si>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</si>
  <si>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</si>
  <si>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</si>
  <si>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</si>
  <si>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</si>
  <si>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</si>
  <si>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</si>
  <si>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</si>
  <si>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Fuente: Dirección General de Información en Salud / Secretaría de Salud con base en la Información del SINAC 2008-2017, ajustado según el documento publicado en la DGIS "Metodología para ajustar nacidos vivos y las defunciones de niños menores de cinco años para su uso en el cálculo de indicadores"</t>
  </si>
  <si>
    <t>CIUDAD DE MÉXICO</t>
  </si>
  <si>
    <t>Períodos</t>
  </si>
  <si>
    <t>TOTAL NACIONAL</t>
  </si>
  <si>
    <t>NUMERADOR: Número de nacidos vivos de madres sin seguridad social atendidas por personal médico</t>
  </si>
  <si>
    <t>NACIMIENTO DE MUJERES SIN DERECHOHABIENCIA ATENDIDO POR PERSONAL MÉDICO *</t>
  </si>
  <si>
    <t>DENOMINADOR: Número total de nacidos vivos de madres sin seguridad social</t>
  </si>
  <si>
    <t>Los datos de 2021 son los observados al cierre del 5 de diciembre de 2020, el denominador esta ajustado con una tendencia de los ajustes de 4 años.</t>
  </si>
  <si>
    <t>ENTIDAD FEDERATIVA DE OCURRENCIA</t>
  </si>
  <si>
    <t>2.- Porcentaje de nacidos vivos de madres sin seguridad social atendidas por personal médico</t>
  </si>
  <si>
    <t>Relativo</t>
  </si>
  <si>
    <r>
      <rPr>
        <b/>
        <sz val="16"/>
        <rFont val="Monserrat"/>
      </rPr>
      <t>Nombre de la Fuente:</t>
    </r>
    <r>
      <rPr>
        <sz val="16"/>
        <rFont val="Monserrat"/>
      </rPr>
      <t xml:space="preserve"> Certificado de nacimientos
</t>
    </r>
    <r>
      <rPr>
        <b/>
        <sz val="16"/>
        <rFont val="Monserrat"/>
      </rPr>
      <t>Fuente:</t>
    </r>
    <r>
      <rPr>
        <sz val="16"/>
        <rFont val="Monserrat"/>
      </rPr>
      <t xml:space="preserve"> SINAC (Subsistema de Información sobre nacimientos)
Con base en la Información del SINAC 2008-2017, ajustado según el documento publicado en la DGIS "Metodología para ajustar nacidos vivos y las defunciones de niños menores de cinco años para su uso en el cálculo de indicadores
Certificados de nacimiento captados en el subsistema de información sobre nacimientos (SINAC-SALUD)
</t>
    </r>
    <r>
      <rPr>
        <b/>
        <sz val="16"/>
        <rFont val="Monserrat"/>
      </rPr>
      <t>Área Responsable:</t>
    </r>
    <r>
      <rPr>
        <sz val="16"/>
        <rFont val="Monserrat"/>
      </rPr>
      <t xml:space="preserve">
Secretaría de Salud/Dirección General de Información en Salud (SS/ DGIS)
</t>
    </r>
    <r>
      <rPr>
        <b/>
        <sz val="16"/>
        <rFont val="Monserrat"/>
      </rPr>
      <t>Liga:</t>
    </r>
    <r>
      <rPr>
        <sz val="16"/>
        <rFont val="Monserrat"/>
      </rPr>
      <t xml:space="preserve">
</t>
    </r>
    <r>
      <rPr>
        <b/>
        <sz val="16"/>
        <rFont val="Monserrat"/>
      </rPr>
      <t>SINAC</t>
    </r>
    <r>
      <rPr>
        <sz val="16"/>
        <rFont val="Monserrat"/>
      </rPr>
      <t xml:space="preserve">
</t>
    </r>
    <r>
      <rPr>
        <sz val="16"/>
        <color theme="4" tint="-0.249977111117893"/>
        <rFont val="Monserrat"/>
      </rPr>
      <t>http://www.dgis.salud.gob.mx/contenidos/sinais/s_sinac.html</t>
    </r>
    <r>
      <rPr>
        <sz val="16"/>
        <rFont val="Monserrat"/>
      </rPr>
      <t xml:space="preserve">
</t>
    </r>
    <r>
      <rPr>
        <b/>
        <sz val="16"/>
        <rFont val="Monserrat"/>
      </rPr>
      <t>Metodología para ajustar nacidos vivos y deunciones de menores de 5 años</t>
    </r>
    <r>
      <rPr>
        <sz val="16"/>
        <rFont val="Monserrat"/>
      </rPr>
      <t xml:space="preserve">
</t>
    </r>
    <r>
      <rPr>
        <sz val="16"/>
        <color theme="4" tint="-0.249977111117893"/>
        <rFont val="Monserrat"/>
      </rPr>
      <t>http://www.dgis.salud.gob.mx/contenidos/sinac/metodologia_ajustes.html</t>
    </r>
    <r>
      <rPr>
        <sz val="16"/>
        <rFont val="Monserrat"/>
      </rPr>
      <t xml:space="preserve">
</t>
    </r>
    <r>
      <rPr>
        <b/>
        <sz val="16"/>
        <rFont val="Monserrat"/>
      </rPr>
      <t xml:space="preserve">Ajustados por la metodología de la DGIS </t>
    </r>
    <r>
      <rPr>
        <sz val="16"/>
        <rFont val="Monserrat"/>
      </rPr>
      <t xml:space="preserve">
</t>
    </r>
    <r>
      <rPr>
        <b/>
        <sz val="16"/>
        <rFont val="Monserrat"/>
      </rPr>
      <t>Nacimientos, Datos Abiertos</t>
    </r>
    <r>
      <rPr>
        <sz val="16"/>
        <rFont val="Monserrat"/>
      </rPr>
      <t xml:space="preserve">
</t>
    </r>
    <r>
      <rPr>
        <sz val="16"/>
        <color theme="4" tint="-0.249977111117893"/>
        <rFont val="Monserrat"/>
      </rPr>
      <t>http://www.dgis.salud.gob.mx/contenidos/basesdedatos/da_nacimientos_gobmx.html</t>
    </r>
    <r>
      <rPr>
        <sz val="16"/>
        <rFont val="Monserrat"/>
      </rPr>
      <t xml:space="preserve">
</t>
    </r>
    <r>
      <rPr>
        <b/>
        <sz val="16"/>
        <rFont val="Monserrat"/>
      </rPr>
      <t>Nacimientos Cubos Dinámicos</t>
    </r>
    <r>
      <rPr>
        <sz val="16"/>
        <rFont val="Monserrat"/>
      </rPr>
      <t xml:space="preserve">
</t>
    </r>
    <r>
      <rPr>
        <sz val="16"/>
        <color theme="4" tint="-0.249977111117893"/>
        <rFont val="Monserrat"/>
      </rPr>
      <t>http://www.dgis.salud.gob.mx/contenidos/basesdedatos/bdc_nacimientos_gobmx.html</t>
    </r>
  </si>
  <si>
    <t>Porcentaje de nacidos vivos de madres sin seguridad social atendidas por personal medico del total de nacidos vivos, de madres sin seguridad social.</t>
  </si>
  <si>
    <t xml:space="preserve">José Alberto </t>
  </si>
  <si>
    <t xml:space="preserve">Denicia </t>
  </si>
  <si>
    <t>Caleco</t>
  </si>
  <si>
    <t>jose.denicia@salud.gob.mx</t>
  </si>
  <si>
    <t>2012-2024</t>
  </si>
  <si>
    <t>Datos para MIR 2024</t>
  </si>
  <si>
    <t>DGIS 
20 feb 24</t>
  </si>
  <si>
    <t>CNEGSR
20 feb 24</t>
  </si>
  <si>
    <t>Fuente:  Metas CNEGSR</t>
  </si>
  <si>
    <t>Fuente: Dirección General de Información en Salud / Secretaría de Salud con base en la Información del SINAC 2008-2017, ajustado según el documento publicado en la DGIS "Metodología para ajustar nacidos vivos y las defunciones de niños menores de cinco años para su uso en el cálculo de indicadores" Datos de Población de CONAPO actualizada con las proyecciones publicadas en 2023.</t>
  </si>
  <si>
    <t>Número de nacidos vivos de madres sin seguridad social atendidas por personal medico, por entidad de ocurrencia. (se considera población sin seguridad social a la que en el sistema de captación de la información se tiene en las categorias de: ninguna, No especificada, IMSS-Bienestar y se ignora).</t>
  </si>
  <si>
    <t xml:space="preserve">Número de nacidos vivos de madres sin seguridad social  por entidad de ocurrencia. (se considera población sin seguridad social a la que en el sistema de captación de la información se tiene en las categorias de: ninguna, No especificada, IMSS-Bienestar y se ignora)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</si>
</sst>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#,##0.0_ ;\-#,##0.0\ "/>
    <numFmt numFmtId="167" formatCode="#,##0_ ;\-#,##0\ "/>
    <numFmt numFmtId="168" formatCode="#,##0.0"/>
  </numFmts>
  <fonts count="3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8"/>
      <color theme="0"/>
      <name val="Monserrat"/>
    </font>
    <font>
      <b/>
      <sz val="18"/>
      <color rgb="FF5C5A3E"/>
      <name val="Monserrat"/>
    </font>
    <font>
      <b/>
      <sz val="18"/>
      <name val="Monserrat"/>
    </font>
    <font>
      <sz val="18"/>
      <name val="Monserrat"/>
    </font>
    <font>
      <sz val="16"/>
      <color theme="1"/>
      <name val="Monserrat"/>
    </font>
    <font>
      <u/>
      <sz val="16"/>
      <color theme="10"/>
      <name val="Monserrat"/>
    </font>
    <font>
      <sz val="18"/>
      <color rgb="FFA93131"/>
      <name val="Monserrat"/>
    </font>
    <font>
      <u/>
      <sz val="18"/>
      <name val="Monserrat"/>
    </font>
    <font>
      <sz val="12"/>
      <color theme="1"/>
      <name val="Monserrat"/>
    </font>
    <font>
      <sz val="11"/>
      <color theme="1"/>
      <name val="Monserrat"/>
    </font>
    <font>
      <sz val="10"/>
      <color theme="1"/>
      <name val="Monserrat"/>
    </font>
    <font>
      <sz val="13"/>
      <color theme="1"/>
      <name val="Monserrat"/>
    </font>
    <font>
      <sz val="12"/>
      <color rgb="FF244832"/>
      <name val="Monserrat"/>
    </font>
    <font>
      <sz val="16"/>
      <name val="Monserrat"/>
    </font>
    <font>
      <sz val="18"/>
      <color rgb="FF5C5A3E"/>
      <name val="Monserrat"/>
    </font>
    <font>
      <b/>
      <sz val="16"/>
      <name val="Monserrat"/>
    </font>
    <font>
      <b/>
      <u/>
      <sz val="16"/>
      <color rgb="FF5C5A3E"/>
      <name val="Monserrat"/>
    </font>
    <font>
      <b/>
      <sz val="16"/>
      <color rgb="FF5C5A3E"/>
      <name val="Monserrat"/>
    </font>
    <font>
      <sz val="16"/>
      <color rgb="FF000000"/>
      <name val="Monserrat"/>
    </font>
    <font>
      <sz val="16"/>
      <color theme="4" tint="-0.249977111117893"/>
      <name val="Monserrat"/>
    </font>
    <font>
      <b/>
      <sz val="13"/>
      <color rgb="FF621132"/>
      <name val="Monserrat"/>
    </font>
    <font>
      <b/>
      <sz val="12"/>
      <color rgb="FF621132"/>
      <name val="Monserrat"/>
    </font>
    <font>
      <b/>
      <sz val="11"/>
      <color rgb="FF621132"/>
      <name val="Monserrat"/>
    </font>
    <font>
      <b/>
      <sz val="17"/>
      <color theme="0"/>
      <name val="Montserrat"/>
    </font>
    <font>
      <b/>
      <sz val="13"/>
      <color theme="0"/>
      <name val="Monserrat"/>
    </font>
    <font>
      <b/>
      <sz val="12"/>
      <color theme="0"/>
      <name val="Monserrat"/>
    </font>
    <font>
      <b/>
      <sz val="11"/>
      <color theme="0"/>
      <name val="Monserrat"/>
    </font>
    <font>
      <b/>
      <sz val="12"/>
      <name val="Monserrat"/>
    </font>
    <font>
      <b/>
      <sz val="14"/>
      <color theme="1"/>
      <name val="Arial"/>
      <family val="2"/>
    </font>
    <font>
      <b/>
      <sz val="18"/>
      <color rgb="FF621132"/>
      <name val="Monserrat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9D2AF"/>
        <bgColor indexed="64"/>
      </patternFill>
    </fill>
    <fill>
      <patternFill patternType="solid">
        <fgColor rgb="FF621132"/>
        <bgColor indexed="64"/>
      </patternFill>
    </fill>
    <fill>
      <patternFill patternType="solid">
        <fgColor rgb="FFF0E8D8"/>
        <bgColor indexed="64"/>
      </patternFill>
    </fill>
    <fill>
      <patternFill patternType="solid">
        <fgColor rgb="FFBA205E"/>
        <bgColor indexed="64"/>
      </patternFill>
    </fill>
    <fill>
      <patternFill patternType="solid">
        <fgColor rgb="FFAB1D56"/>
        <bgColor indexed="64"/>
      </patternFill>
    </fill>
    <fill>
      <patternFill patternType="solid">
        <fgColor rgb="FFB31F5B"/>
        <bgColor indexed="64"/>
      </patternFill>
    </fill>
    <fill>
      <patternFill patternType="solid">
        <fgColor theme="5"/>
        <bgColor indexed="64"/>
      </patternFill>
    </fill>
  </fills>
  <borders count="27">
    <border>
      <left/>
      <right/>
      <top/>
      <bottom/>
      <diagonal/>
    </border>
    <border>
      <left style="thin">
        <color rgb="FFA93131"/>
      </left>
      <right style="thin">
        <color indexed="64"/>
      </right>
      <top style="thin">
        <color rgb="FFA93131"/>
      </top>
      <bottom/>
      <diagonal/>
    </border>
    <border>
      <left style="thin">
        <color indexed="64"/>
      </left>
      <right style="thin">
        <color indexed="64"/>
      </right>
      <top style="thin">
        <color rgb="FFA93131"/>
      </top>
      <bottom/>
      <diagonal/>
    </border>
    <border>
      <left style="thin">
        <color indexed="64"/>
      </left>
      <right style="thin">
        <color rgb="FFA93131"/>
      </right>
      <top style="thin">
        <color rgb="FFA93131"/>
      </top>
      <bottom/>
      <diagonal/>
    </border>
    <border>
      <left style="thin">
        <color rgb="FFA9313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A93131"/>
      </right>
      <top/>
      <bottom/>
      <diagonal/>
    </border>
    <border>
      <left style="thin">
        <color rgb="FF244832"/>
      </left>
      <right style="thin">
        <color rgb="FF244832"/>
      </right>
      <top style="thin">
        <color rgb="FF244832"/>
      </top>
      <bottom style="thin">
        <color rgb="FF244832"/>
      </bottom>
      <diagonal/>
    </border>
    <border>
      <left style="thin">
        <color rgb="FF244832"/>
      </left>
      <right/>
      <top style="thin">
        <color rgb="FF244832"/>
      </top>
      <bottom style="thin">
        <color rgb="FF244832"/>
      </bottom>
      <diagonal/>
    </border>
    <border>
      <left style="thin">
        <color rgb="FF244832"/>
      </left>
      <right style="thin">
        <color rgb="FF244832"/>
      </right>
      <top/>
      <bottom style="thin">
        <color rgb="FF244832"/>
      </bottom>
      <diagonal/>
    </border>
    <border>
      <left/>
      <right/>
      <top style="thin">
        <color rgb="FF244832"/>
      </top>
      <bottom/>
      <diagonal/>
    </border>
    <border>
      <left style="thin">
        <color rgb="FF5C5A3E"/>
      </left>
      <right style="thin">
        <color rgb="FF5C5A3E"/>
      </right>
      <top style="thin">
        <color rgb="FF5C5A3E"/>
      </top>
      <bottom style="thin">
        <color rgb="FF5C5A3E"/>
      </bottom>
      <diagonal/>
    </border>
    <border>
      <left style="thin">
        <color rgb="FF244832"/>
      </left>
      <right/>
      <top/>
      <bottom style="thin">
        <color rgb="FF244832"/>
      </bottom>
      <diagonal/>
    </border>
    <border>
      <left style="thin">
        <color rgb="FF5C5A3E"/>
      </left>
      <right/>
      <top style="thin">
        <color rgb="FF5C5A3E"/>
      </top>
      <bottom style="thin">
        <color rgb="FF5C5A3E"/>
      </bottom>
      <diagonal/>
    </border>
    <border>
      <left/>
      <right/>
      <top style="thin">
        <color rgb="FF5C5A3E"/>
      </top>
      <bottom style="thin">
        <color rgb="FF5C5A3E"/>
      </bottom>
      <diagonal/>
    </border>
    <border>
      <left/>
      <right style="thin">
        <color rgb="FF5C5A3E"/>
      </right>
      <top style="thin">
        <color rgb="FF5C5A3E"/>
      </top>
      <bottom style="thin">
        <color rgb="FF5C5A3E"/>
      </bottom>
      <diagonal/>
    </border>
    <border>
      <left style="thin">
        <color rgb="FF244832"/>
      </left>
      <right/>
      <top style="thin">
        <color rgb="FF244832"/>
      </top>
      <bottom/>
      <diagonal/>
    </border>
    <border>
      <left style="thin">
        <color rgb="FF62113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621132"/>
      </left>
      <right style="thin">
        <color theme="0"/>
      </right>
      <top style="thin">
        <color theme="0"/>
      </top>
      <bottom style="thin">
        <color rgb="FF62113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621132"/>
      </bottom>
      <diagonal/>
    </border>
    <border>
      <left style="thin">
        <color theme="0"/>
      </left>
      <right style="thin">
        <color rgb="FF621132"/>
      </right>
      <top style="thin">
        <color theme="0"/>
      </top>
      <bottom style="thin">
        <color rgb="FF62113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621132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6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" fillId="2" borderId="0" xfId="0" applyFont="1" applyFill="1"/>
    <xf numFmtId="0" fontId="5" fillId="2" borderId="0" xfId="0" applyFont="1" applyFill="1"/>
    <xf numFmtId="0" fontId="1" fillId="2" borderId="0" xfId="0" applyFont="1" applyFill="1" applyAlignment="1">
      <alignment wrapText="1"/>
    </xf>
    <xf numFmtId="0" fontId="6" fillId="2" borderId="0" xfId="0" applyFont="1" applyFill="1"/>
    <xf numFmtId="0" fontId="7" fillId="2" borderId="0" xfId="0" applyFont="1" applyFill="1"/>
    <xf numFmtId="0" fontId="1" fillId="2" borderId="0" xfId="0" applyFont="1" applyFill="1" applyAlignment="1">
      <alignment vertical="center"/>
    </xf>
    <xf numFmtId="0" fontId="11" fillId="0" borderId="0" xfId="0" applyFont="1" applyAlignment="1">
      <alignment horizontal="left" vertical="top" wrapText="1"/>
    </xf>
    <xf numFmtId="0" fontId="17" fillId="2" borderId="0" xfId="0" applyFont="1" applyFill="1" applyBorder="1" applyAlignment="1"/>
    <xf numFmtId="0" fontId="17" fillId="2" borderId="0" xfId="0" applyFont="1" applyFill="1"/>
    <xf numFmtId="3" fontId="16" fillId="2" borderId="9" xfId="0" applyNumberFormat="1" applyFont="1" applyFill="1" applyBorder="1" applyAlignment="1">
      <alignment vertical="center"/>
    </xf>
    <xf numFmtId="164" fontId="19" fillId="2" borderId="7" xfId="1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vertical="top" wrapText="1"/>
    </xf>
    <xf numFmtId="0" fontId="12" fillId="0" borderId="11" xfId="0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vertical="top" wrapText="1"/>
    </xf>
    <xf numFmtId="0" fontId="11" fillId="0" borderId="11" xfId="0" applyFont="1" applyFill="1" applyBorder="1" applyAlignment="1">
      <alignment vertical="center" wrapText="1"/>
    </xf>
    <xf numFmtId="0" fontId="11" fillId="0" borderId="11" xfId="0" applyFont="1" applyBorder="1" applyAlignment="1">
      <alignment horizontal="left" vertical="top" wrapText="1"/>
    </xf>
    <xf numFmtId="164" fontId="19" fillId="0" borderId="8" xfId="1" applyNumberFormat="1" applyFont="1" applyFill="1" applyBorder="1" applyAlignment="1">
      <alignment horizontal="center" vertical="center"/>
    </xf>
    <xf numFmtId="3" fontId="16" fillId="0" borderId="8" xfId="0" applyNumberFormat="1" applyFont="1" applyFill="1" applyBorder="1" applyAlignment="1">
      <alignment vertical="center"/>
    </xf>
    <xf numFmtId="3" fontId="16" fillId="0" borderId="12" xfId="0" applyNumberFormat="1" applyFont="1" applyFill="1" applyBorder="1" applyAlignment="1">
      <alignment vertical="center"/>
    </xf>
    <xf numFmtId="165" fontId="1" fillId="2" borderId="0" xfId="1" applyNumberFormat="1" applyFont="1" applyFill="1"/>
    <xf numFmtId="0" fontId="20" fillId="0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left" vertical="center"/>
    </xf>
    <xf numFmtId="3" fontId="16" fillId="0" borderId="9" xfId="0" applyNumberFormat="1" applyFont="1" applyFill="1" applyBorder="1" applyAlignment="1">
      <alignment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left" vertical="center"/>
    </xf>
    <xf numFmtId="3" fontId="16" fillId="0" borderId="7" xfId="0" applyNumberFormat="1" applyFont="1" applyFill="1" applyBorder="1" applyAlignment="1">
      <alignment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left" vertical="center"/>
    </xf>
    <xf numFmtId="164" fontId="19" fillId="0" borderId="11" xfId="1" applyNumberFormat="1" applyFont="1" applyFill="1" applyBorder="1" applyAlignment="1">
      <alignment horizontal="center" vertical="center"/>
    </xf>
    <xf numFmtId="14" fontId="21" fillId="0" borderId="11" xfId="0" applyNumberFormat="1" applyFont="1" applyBorder="1" applyAlignment="1">
      <alignment horizontal="justify" vertical="top" wrapText="1"/>
    </xf>
    <xf numFmtId="0" fontId="21" fillId="0" borderId="11" xfId="0" applyFont="1" applyFill="1" applyBorder="1" applyAlignment="1">
      <alignment horizontal="left" vertical="top" wrapText="1"/>
    </xf>
    <xf numFmtId="0" fontId="21" fillId="0" borderId="11" xfId="0" applyFont="1" applyBorder="1" applyAlignment="1">
      <alignment horizontal="justify" vertical="top" wrapText="1"/>
    </xf>
    <xf numFmtId="0" fontId="21" fillId="0" borderId="11" xfId="0" applyFont="1" applyFill="1" applyBorder="1" applyAlignment="1">
      <alignment horizontal="justify" vertical="top" wrapText="1"/>
    </xf>
    <xf numFmtId="0" fontId="29" fillId="5" borderId="18" xfId="0" applyFont="1" applyFill="1" applyBorder="1" applyAlignment="1">
      <alignment horizontal="center" vertical="center" wrapText="1"/>
    </xf>
    <xf numFmtId="3" fontId="33" fillId="7" borderId="20" xfId="0" applyNumberFormat="1" applyFont="1" applyFill="1" applyBorder="1" applyAlignment="1">
      <alignment vertical="center"/>
    </xf>
    <xf numFmtId="3" fontId="33" fillId="8" borderId="21" xfId="0" applyNumberFormat="1" applyFont="1" applyFill="1" applyBorder="1" applyAlignment="1">
      <alignment vertical="center"/>
    </xf>
    <xf numFmtId="3" fontId="33" fillId="8" borderId="20" xfId="0" applyNumberFormat="1" applyFont="1" applyFill="1" applyBorder="1" applyAlignment="1">
      <alignment vertical="center"/>
    </xf>
    <xf numFmtId="164" fontId="32" fillId="8" borderId="20" xfId="1" applyNumberFormat="1" applyFont="1" applyFill="1" applyBorder="1" applyAlignment="1">
      <alignment horizontal="center" vertical="center"/>
    </xf>
    <xf numFmtId="168" fontId="33" fillId="8" borderId="21" xfId="0" applyNumberFormat="1" applyFont="1" applyFill="1" applyBorder="1" applyAlignment="1">
      <alignment horizontal="center" vertical="center"/>
    </xf>
    <xf numFmtId="0" fontId="29" fillId="5" borderId="24" xfId="0" applyFont="1" applyFill="1" applyBorder="1" applyAlignment="1">
      <alignment horizontal="center" vertical="center" wrapText="1"/>
    </xf>
    <xf numFmtId="164" fontId="19" fillId="0" borderId="15" xfId="1" applyNumberFormat="1" applyFont="1" applyFill="1" applyBorder="1" applyAlignment="1">
      <alignment horizontal="center" vertical="center"/>
    </xf>
    <xf numFmtId="164" fontId="19" fillId="0" borderId="22" xfId="1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 wrapText="1"/>
    </xf>
    <xf numFmtId="166" fontId="21" fillId="0" borderId="13" xfId="1" applyNumberFormat="1" applyFont="1" applyFill="1" applyBorder="1" applyAlignment="1">
      <alignment horizontal="center" vertical="top" wrapText="1"/>
    </xf>
    <xf numFmtId="166" fontId="21" fillId="0" borderId="15" xfId="1" applyNumberFormat="1" applyFont="1" applyFill="1" applyBorder="1" applyAlignment="1">
      <alignment horizontal="center" vertical="top" wrapText="1"/>
    </xf>
    <xf numFmtId="167" fontId="21" fillId="0" borderId="13" xfId="1" applyNumberFormat="1" applyFont="1" applyFill="1" applyBorder="1" applyAlignment="1">
      <alignment horizontal="center" vertical="top" wrapText="1"/>
    </xf>
    <xf numFmtId="167" fontId="21" fillId="0" borderId="14" xfId="1" applyNumberFormat="1" applyFont="1" applyFill="1" applyBorder="1" applyAlignment="1">
      <alignment horizontal="center" vertical="top" wrapText="1"/>
    </xf>
    <xf numFmtId="167" fontId="21" fillId="0" borderId="15" xfId="1" applyNumberFormat="1" applyFont="1" applyFill="1" applyBorder="1" applyAlignment="1">
      <alignment horizontal="center" vertical="top" wrapText="1"/>
    </xf>
    <xf numFmtId="0" fontId="21" fillId="0" borderId="11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left" vertical="top" wrapText="1"/>
    </xf>
    <xf numFmtId="0" fontId="12" fillId="0" borderId="1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 applyProtection="1">
      <alignment horizontal="left" vertical="top" wrapText="1"/>
      <protection locked="0"/>
    </xf>
    <xf numFmtId="0" fontId="23" fillId="0" borderId="11" xfId="0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horizontal="left" vertical="top" wrapText="1"/>
    </xf>
    <xf numFmtId="0" fontId="13" fillId="0" borderId="11" xfId="2" applyFont="1" applyFill="1" applyBorder="1" applyAlignment="1">
      <alignment horizontal="center" vertical="top" wrapText="1"/>
    </xf>
    <xf numFmtId="0" fontId="10" fillId="0" borderId="11" xfId="0" applyFont="1" applyBorder="1" applyAlignment="1">
      <alignment horizontal="left" vertical="top" wrapText="1"/>
    </xf>
    <xf numFmtId="0" fontId="11" fillId="0" borderId="11" xfId="0" applyFont="1" applyFill="1" applyBorder="1" applyAlignment="1">
      <alignment horizontal="center" vertical="top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166" fontId="21" fillId="0" borderId="11" xfId="0" applyNumberFormat="1" applyFont="1" applyFill="1" applyBorder="1" applyAlignment="1">
      <alignment horizontal="center" vertical="top" wrapText="1"/>
    </xf>
    <xf numFmtId="3" fontId="21" fillId="0" borderId="11" xfId="0" applyNumberFormat="1" applyFont="1" applyFill="1" applyBorder="1" applyAlignment="1">
      <alignment horizontal="center" vertical="top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166" fontId="21" fillId="0" borderId="13" xfId="1" applyNumberFormat="1" applyFont="1" applyFill="1" applyBorder="1" applyAlignment="1">
      <alignment horizontal="center" vertical="center" wrapText="1"/>
    </xf>
    <xf numFmtId="166" fontId="21" fillId="0" borderId="15" xfId="1" applyNumberFormat="1" applyFont="1" applyFill="1" applyBorder="1" applyAlignment="1">
      <alignment horizontal="center" vertical="center" wrapText="1"/>
    </xf>
    <xf numFmtId="3" fontId="21" fillId="0" borderId="13" xfId="0" applyNumberFormat="1" applyFont="1" applyFill="1" applyBorder="1" applyAlignment="1">
      <alignment horizontal="center" vertical="center" wrapText="1"/>
    </xf>
    <xf numFmtId="3" fontId="21" fillId="0" borderId="15" xfId="0" applyNumberFormat="1" applyFont="1" applyFill="1" applyBorder="1" applyAlignment="1">
      <alignment horizontal="center" vertical="center" wrapText="1"/>
    </xf>
    <xf numFmtId="17" fontId="11" fillId="0" borderId="11" xfId="0" quotePrefix="1" applyNumberFormat="1" applyFont="1" applyFill="1" applyBorder="1" applyAlignment="1">
      <alignment horizontal="center" vertical="center" wrapText="1"/>
    </xf>
    <xf numFmtId="15" fontId="11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21" fillId="0" borderId="13" xfId="2" applyFont="1" applyFill="1" applyBorder="1" applyAlignment="1">
      <alignment horizontal="left" vertical="top" wrapText="1"/>
    </xf>
    <xf numFmtId="0" fontId="21" fillId="0" borderId="14" xfId="2" applyFont="1" applyFill="1" applyBorder="1" applyAlignment="1">
      <alignment horizontal="left" vertical="top" wrapText="1"/>
    </xf>
    <xf numFmtId="0" fontId="21" fillId="0" borderId="15" xfId="2" applyFont="1" applyFill="1" applyBorder="1" applyAlignment="1">
      <alignment horizontal="left" vertical="top" wrapText="1"/>
    </xf>
    <xf numFmtId="0" fontId="21" fillId="0" borderId="11" xfId="0" applyFont="1" applyBorder="1" applyAlignment="1">
      <alignment horizontal="justify" vertical="top" wrapText="1"/>
    </xf>
    <xf numFmtId="0" fontId="22" fillId="0" borderId="11" xfId="0" applyFont="1" applyFill="1" applyBorder="1" applyAlignment="1">
      <alignment horizontal="center" vertical="center" wrapText="1"/>
    </xf>
    <xf numFmtId="0" fontId="24" fillId="0" borderId="11" xfId="2" applyFont="1" applyBorder="1" applyAlignment="1">
      <alignment horizontal="left" vertical="top" wrapText="1"/>
    </xf>
    <xf numFmtId="0" fontId="25" fillId="0" borderId="11" xfId="0" applyFont="1" applyBorder="1" applyAlignment="1">
      <alignment horizontal="left" vertical="top" wrapText="1"/>
    </xf>
    <xf numFmtId="0" fontId="15" fillId="0" borderId="11" xfId="2" applyFont="1" applyBorder="1" applyAlignment="1">
      <alignment horizontal="left" vertical="top" wrapText="1"/>
    </xf>
    <xf numFmtId="0" fontId="8" fillId="6" borderId="11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31" fillId="4" borderId="23" xfId="0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3" fillId="7" borderId="19" xfId="0" applyFont="1" applyFill="1" applyBorder="1" applyAlignment="1">
      <alignment horizontal="left" vertical="center"/>
    </xf>
    <xf numFmtId="0" fontId="33" fillId="7" borderId="20" xfId="0" applyFont="1" applyFill="1" applyBorder="1" applyAlignment="1">
      <alignment horizontal="left" vertical="center"/>
    </xf>
    <xf numFmtId="0" fontId="28" fillId="5" borderId="17" xfId="0" applyFont="1" applyFill="1" applyBorder="1" applyAlignment="1">
      <alignment horizontal="center" vertical="center"/>
    </xf>
    <xf numFmtId="0" fontId="28" fillId="5" borderId="18" xfId="0" applyFont="1" applyFill="1" applyBorder="1" applyAlignment="1">
      <alignment horizontal="center" vertical="center"/>
    </xf>
    <xf numFmtId="0" fontId="29" fillId="5" borderId="17" xfId="0" applyFont="1" applyFill="1" applyBorder="1" applyAlignment="1">
      <alignment horizontal="center" vertical="center" wrapText="1"/>
    </xf>
    <xf numFmtId="0" fontId="29" fillId="5" borderId="18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8" borderId="19" xfId="0" applyFont="1" applyFill="1" applyBorder="1" applyAlignment="1">
      <alignment horizontal="left" vertical="center"/>
    </xf>
    <xf numFmtId="0" fontId="33" fillId="8" borderId="20" xfId="0" applyFont="1" applyFill="1" applyBorder="1" applyAlignment="1">
      <alignment horizontal="left" vertical="center"/>
    </xf>
    <xf numFmtId="0" fontId="34" fillId="4" borderId="17" xfId="0" applyFont="1" applyFill="1" applyBorder="1" applyAlignment="1">
      <alignment horizontal="center" vertical="center" wrapText="1"/>
    </xf>
    <xf numFmtId="0" fontId="34" fillId="4" borderId="18" xfId="0" applyFont="1" applyFill="1" applyBorder="1" applyAlignment="1">
      <alignment horizontal="center" vertical="center" wrapText="1"/>
    </xf>
    <xf numFmtId="0" fontId="30" fillId="5" borderId="17" xfId="0" applyFont="1" applyFill="1" applyBorder="1" applyAlignment="1">
      <alignment horizontal="center" vertical="center"/>
    </xf>
    <xf numFmtId="0" fontId="30" fillId="5" borderId="18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 wrapText="1"/>
    </xf>
    <xf numFmtId="0" fontId="28" fillId="5" borderId="23" xfId="0" applyFont="1" applyFill="1" applyBorder="1" applyAlignment="1">
      <alignment horizontal="center" vertical="center" wrapText="1"/>
    </xf>
    <xf numFmtId="0" fontId="28" fillId="5" borderId="0" xfId="0" applyFont="1" applyFill="1" applyBorder="1" applyAlignment="1">
      <alignment horizontal="center" vertical="center" wrapText="1"/>
    </xf>
    <xf numFmtId="0" fontId="28" fillId="5" borderId="25" xfId="0" applyFont="1" applyFill="1" applyBorder="1" applyAlignment="1">
      <alignment horizontal="center" vertical="center" wrapText="1"/>
    </xf>
    <xf numFmtId="0" fontId="33" fillId="4" borderId="26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33" fillId="4" borderId="25" xfId="0" applyFont="1" applyFill="1" applyBorder="1" applyAlignment="1">
      <alignment horizontal="center" vertical="center"/>
    </xf>
    <xf numFmtId="3" fontId="35" fillId="9" borderId="21" xfId="0" applyNumberFormat="1" applyFont="1" applyFill="1" applyBorder="1" applyAlignment="1">
      <alignment vertical="center"/>
    </xf>
    <xf numFmtId="0" fontId="36" fillId="9" borderId="22" xfId="0" applyFont="1" applyFill="1" applyBorder="1" applyAlignment="1">
      <alignment horizontal="center" vertical="center" wrapText="1"/>
    </xf>
    <xf numFmtId="0" fontId="28" fillId="5" borderId="23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8" fillId="5" borderId="25" xfId="0" applyFont="1" applyFill="1" applyBorder="1" applyAlignment="1">
      <alignment horizontal="center" vertical="center"/>
    </xf>
    <xf numFmtId="0" fontId="33" fillId="4" borderId="26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horizontal="center" vertical="center" wrapText="1"/>
    </xf>
    <xf numFmtId="0" fontId="33" fillId="4" borderId="2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37" fillId="5" borderId="23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7" fillId="5" borderId="25" xfId="0" applyFont="1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0E8D8"/>
      <color rgb="FFF7EEE1"/>
      <color rgb="FF00B050"/>
      <color rgb="FFE9D2AF"/>
      <color rgb="FF2F75B5"/>
      <color rgb="FFBA205E"/>
      <color rgb="FF621132"/>
      <color rgb="FF244832"/>
      <color rgb="FFC73D3D"/>
      <color rgb="FFA931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se.denicia@salud.gob.mx" TargetMode="External"/><Relationship Id="rId1" Type="http://schemas.openxmlformats.org/officeDocument/2006/relationships/hyperlink" Target="mailto:arturo.barranco@salud.gob.mx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view="pageLayout" zoomScale="60" zoomScaleNormal="70" zoomScaleSheetLayoutView="70" zoomScalePageLayoutView="60" workbookViewId="0">
      <selection activeCell="M27" sqref="M27"/>
    </sheetView>
  </sheetViews>
  <sheetFormatPr baseColWidth="10" defaultRowHeight="23.25"/>
  <cols>
    <col min="1" max="1" width="21.5703125" style="1" customWidth="1"/>
    <col min="2" max="2" width="35.85546875" style="1" customWidth="1"/>
    <col min="3" max="3" width="20.140625" style="1" customWidth="1"/>
    <col min="4" max="4" width="13" style="1" customWidth="1"/>
    <col min="5" max="5" width="92.140625" style="1" customWidth="1"/>
    <col min="6" max="6" width="18.140625" style="1" customWidth="1"/>
    <col min="7" max="7" width="24.85546875" style="1" customWidth="1"/>
    <col min="8" max="8" width="21.28515625" style="1" customWidth="1"/>
    <col min="9" max="9" width="11.42578125" style="1" customWidth="1"/>
    <col min="10" max="10" width="14.28515625" style="1" customWidth="1"/>
    <col min="11" max="11" width="27.140625" style="1" customWidth="1"/>
    <col min="12" max="12" width="27.5703125" style="1" customWidth="1"/>
    <col min="13" max="16384" width="11.42578125" style="1"/>
  </cols>
  <sheetData>
    <row r="1" spans="1:12" ht="33" customHeight="1">
      <c r="A1" s="56" t="s">
        <v>93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8"/>
    </row>
    <row r="2" spans="1:12" ht="27" customHeight="1">
      <c r="A2" s="59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>
      <c r="A3" s="53" t="s">
        <v>91</v>
      </c>
      <c r="B3" s="53"/>
      <c r="C3" s="52" t="s">
        <v>90</v>
      </c>
      <c r="D3" s="52"/>
      <c r="E3" s="52"/>
      <c r="F3" s="52"/>
      <c r="G3" s="52"/>
      <c r="H3" s="52"/>
      <c r="I3" s="52"/>
      <c r="J3" s="52"/>
      <c r="K3" s="52"/>
      <c r="L3" s="52"/>
    </row>
    <row r="4" spans="1:12">
      <c r="A4" s="53" t="s">
        <v>89</v>
      </c>
      <c r="B4" s="53"/>
      <c r="C4" s="52" t="s">
        <v>88</v>
      </c>
      <c r="D4" s="52"/>
      <c r="E4" s="52"/>
      <c r="F4" s="52"/>
      <c r="G4" s="52"/>
      <c r="H4" s="52"/>
      <c r="I4" s="52"/>
      <c r="J4" s="52"/>
      <c r="K4" s="52"/>
      <c r="L4" s="52"/>
    </row>
    <row r="5" spans="1:12" ht="27" customHeight="1">
      <c r="A5" s="60" t="s">
        <v>87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2">
      <c r="A6" s="53" t="s">
        <v>86</v>
      </c>
      <c r="B6" s="53"/>
      <c r="C6" s="61">
        <v>2</v>
      </c>
      <c r="D6" s="61"/>
      <c r="E6" s="61"/>
      <c r="F6" s="53" t="s">
        <v>85</v>
      </c>
      <c r="G6" s="53"/>
      <c r="H6" s="62" t="s">
        <v>84</v>
      </c>
      <c r="I6" s="63"/>
      <c r="J6" s="63"/>
      <c r="K6" s="63"/>
      <c r="L6" s="63"/>
    </row>
    <row r="7" spans="1:12" ht="32.25" customHeight="1">
      <c r="A7" s="53" t="s">
        <v>83</v>
      </c>
      <c r="B7" s="53"/>
      <c r="C7" s="52" t="s">
        <v>100</v>
      </c>
      <c r="D7" s="52"/>
      <c r="E7" s="52"/>
      <c r="F7" s="52"/>
      <c r="G7" s="52"/>
      <c r="H7" s="52"/>
      <c r="I7" s="52"/>
      <c r="J7" s="52"/>
      <c r="K7" s="52"/>
      <c r="L7" s="52"/>
    </row>
    <row r="8" spans="1:12">
      <c r="A8" s="53" t="s">
        <v>82</v>
      </c>
      <c r="B8" s="53"/>
      <c r="C8" s="52" t="s">
        <v>81</v>
      </c>
      <c r="D8" s="52"/>
      <c r="E8" s="52"/>
      <c r="F8" s="53" t="s">
        <v>80</v>
      </c>
      <c r="G8" s="53"/>
      <c r="H8" s="52" t="s">
        <v>79</v>
      </c>
      <c r="I8" s="52"/>
      <c r="J8" s="52"/>
      <c r="K8" s="52"/>
      <c r="L8" s="52"/>
    </row>
    <row r="9" spans="1:12" ht="74.25" customHeight="1">
      <c r="A9" s="53" t="s">
        <v>78</v>
      </c>
      <c r="B9" s="53"/>
      <c r="C9" s="54" t="s">
        <v>155</v>
      </c>
      <c r="D9" s="54"/>
      <c r="E9" s="54"/>
      <c r="F9" s="54"/>
      <c r="G9" s="54"/>
      <c r="H9" s="54"/>
      <c r="I9" s="54"/>
      <c r="J9" s="54"/>
      <c r="K9" s="54"/>
      <c r="L9" s="54"/>
    </row>
    <row r="10" spans="1:12" ht="69" customHeight="1">
      <c r="A10" s="53" t="s">
        <v>77</v>
      </c>
      <c r="B10" s="53"/>
      <c r="C10" s="52" t="s">
        <v>101</v>
      </c>
      <c r="D10" s="52"/>
      <c r="E10" s="52"/>
      <c r="F10" s="52"/>
      <c r="G10" s="52"/>
      <c r="H10" s="52"/>
      <c r="I10" s="52"/>
      <c r="J10" s="52"/>
      <c r="K10" s="52"/>
      <c r="L10" s="52"/>
    </row>
    <row r="11" spans="1:12">
      <c r="A11" s="53" t="s">
        <v>76</v>
      </c>
      <c r="B11" s="53"/>
      <c r="C11" s="62" t="s">
        <v>75</v>
      </c>
      <c r="D11" s="62"/>
      <c r="E11" s="62"/>
      <c r="F11" s="62"/>
      <c r="G11" s="62"/>
      <c r="H11" s="62"/>
      <c r="I11" s="62"/>
      <c r="J11" s="62"/>
      <c r="K11" s="62"/>
      <c r="L11" s="62"/>
    </row>
    <row r="12" spans="1:12">
      <c r="A12" s="53" t="s">
        <v>74</v>
      </c>
      <c r="B12" s="53"/>
      <c r="C12" s="52" t="s">
        <v>153</v>
      </c>
      <c r="D12" s="52"/>
      <c r="E12" s="52"/>
      <c r="F12" s="52"/>
      <c r="G12" s="52"/>
      <c r="H12" s="52"/>
      <c r="I12" s="52"/>
      <c r="J12" s="52"/>
      <c r="K12" s="52"/>
      <c r="L12" s="52"/>
    </row>
    <row r="13" spans="1:12">
      <c r="A13" s="53" t="s">
        <v>73</v>
      </c>
      <c r="B13" s="53"/>
      <c r="C13" s="52" t="s">
        <v>45</v>
      </c>
      <c r="D13" s="52"/>
      <c r="E13" s="52"/>
      <c r="F13" s="53" t="s">
        <v>72</v>
      </c>
      <c r="G13" s="53"/>
      <c r="H13" s="52"/>
      <c r="I13" s="52"/>
      <c r="J13" s="52"/>
      <c r="K13" s="52"/>
      <c r="L13" s="52"/>
    </row>
    <row r="14" spans="1:12">
      <c r="A14" s="53" t="s">
        <v>71</v>
      </c>
      <c r="B14" s="53"/>
      <c r="C14" s="52" t="s">
        <v>19</v>
      </c>
      <c r="D14" s="52"/>
      <c r="E14" s="52"/>
      <c r="F14" s="52"/>
      <c r="G14" s="52"/>
      <c r="H14" s="52"/>
      <c r="I14" s="52"/>
      <c r="J14" s="52"/>
      <c r="K14" s="52"/>
      <c r="L14" s="52"/>
    </row>
    <row r="15" spans="1:12" ht="27" customHeight="1">
      <c r="A15" s="59" t="s">
        <v>70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</row>
    <row r="16" spans="1:12" ht="46.5">
      <c r="A16" s="14" t="s">
        <v>69</v>
      </c>
      <c r="B16" s="14" t="s">
        <v>68</v>
      </c>
      <c r="C16" s="14" t="s">
        <v>67</v>
      </c>
      <c r="D16" s="65" t="s">
        <v>66</v>
      </c>
      <c r="E16" s="65"/>
      <c r="F16" s="65" t="s">
        <v>65</v>
      </c>
      <c r="G16" s="65"/>
      <c r="H16" s="65" t="s">
        <v>64</v>
      </c>
      <c r="I16" s="65"/>
      <c r="J16" s="14" t="s">
        <v>63</v>
      </c>
      <c r="K16" s="14" t="s">
        <v>62</v>
      </c>
      <c r="L16" s="14" t="s">
        <v>61</v>
      </c>
    </row>
    <row r="17" spans="1:12" ht="94.5" customHeight="1">
      <c r="A17" s="15" t="s">
        <v>105</v>
      </c>
      <c r="B17" s="15" t="s">
        <v>106</v>
      </c>
      <c r="C17" s="15" t="s">
        <v>107</v>
      </c>
      <c r="D17" s="55" t="s">
        <v>60</v>
      </c>
      <c r="E17" s="55"/>
      <c r="F17" s="55" t="s">
        <v>104</v>
      </c>
      <c r="G17" s="55"/>
      <c r="H17" s="64" t="s">
        <v>108</v>
      </c>
      <c r="I17" s="64"/>
      <c r="J17" s="15">
        <v>55</v>
      </c>
      <c r="K17" s="16" t="s">
        <v>109</v>
      </c>
      <c r="L17" s="15" t="s">
        <v>110</v>
      </c>
    </row>
    <row r="18" spans="1:12" ht="60" customHeight="1">
      <c r="A18" s="45" t="s">
        <v>156</v>
      </c>
      <c r="B18" s="45" t="s">
        <v>157</v>
      </c>
      <c r="C18" s="45" t="s">
        <v>158</v>
      </c>
      <c r="D18" s="55" t="s">
        <v>58</v>
      </c>
      <c r="E18" s="55"/>
      <c r="F18" s="55" t="s">
        <v>59</v>
      </c>
      <c r="G18" s="55"/>
      <c r="H18" s="64" t="s">
        <v>159</v>
      </c>
      <c r="I18" s="64"/>
      <c r="J18" s="45">
        <v>55</v>
      </c>
      <c r="K18" s="16" t="s">
        <v>111</v>
      </c>
      <c r="L18" s="45">
        <v>59119</v>
      </c>
    </row>
    <row r="19" spans="1:12" s="2" customFormat="1" ht="27" customHeight="1">
      <c r="A19" s="59" t="s">
        <v>57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</row>
    <row r="20" spans="1:12" ht="27" customHeight="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</row>
    <row r="21" spans="1:12" ht="33" customHeight="1">
      <c r="A21" s="67" t="s">
        <v>56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9"/>
    </row>
    <row r="22" spans="1:12">
      <c r="A22" s="65" t="s">
        <v>55</v>
      </c>
      <c r="B22" s="65"/>
      <c r="C22" s="70" t="s">
        <v>54</v>
      </c>
      <c r="D22" s="70"/>
      <c r="E22" s="70"/>
      <c r="F22" s="70"/>
      <c r="G22" s="70"/>
      <c r="H22" s="70"/>
      <c r="I22" s="70"/>
      <c r="J22" s="70"/>
      <c r="K22" s="70"/>
      <c r="L22" s="70"/>
    </row>
    <row r="23" spans="1:12" ht="27" customHeight="1">
      <c r="A23" s="59" t="s">
        <v>53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</row>
    <row r="24" spans="1:12">
      <c r="A24" s="71" t="s">
        <v>43</v>
      </c>
      <c r="B24" s="71"/>
      <c r="C24" s="71"/>
      <c r="D24" s="71"/>
      <c r="E24" s="71" t="s">
        <v>36</v>
      </c>
      <c r="F24" s="71"/>
      <c r="G24" s="71"/>
      <c r="H24" s="71"/>
      <c r="I24" s="71" t="s">
        <v>52</v>
      </c>
      <c r="J24" s="71"/>
      <c r="K24" s="71"/>
      <c r="L24" s="71"/>
    </row>
    <row r="25" spans="1:12" ht="57" customHeight="1">
      <c r="A25" s="72">
        <v>2012</v>
      </c>
      <c r="B25" s="72"/>
      <c r="C25" s="72"/>
      <c r="D25" s="72"/>
      <c r="E25" s="72" t="s">
        <v>160</v>
      </c>
      <c r="F25" s="72"/>
      <c r="G25" s="72"/>
      <c r="H25" s="72"/>
      <c r="I25" s="52" t="s">
        <v>51</v>
      </c>
      <c r="J25" s="52"/>
      <c r="K25" s="52"/>
      <c r="L25" s="52"/>
    </row>
    <row r="26" spans="1:12">
      <c r="A26" s="71" t="s">
        <v>50</v>
      </c>
      <c r="B26" s="71"/>
      <c r="C26" s="71"/>
      <c r="D26" s="71"/>
      <c r="E26" s="71" t="s">
        <v>34</v>
      </c>
      <c r="F26" s="71"/>
      <c r="G26" s="71"/>
      <c r="H26" s="71"/>
      <c r="I26" s="71" t="s">
        <v>33</v>
      </c>
      <c r="J26" s="71"/>
      <c r="K26" s="71"/>
      <c r="L26" s="71"/>
    </row>
    <row r="27" spans="1:12">
      <c r="A27" s="73">
        <f>+C33</f>
        <v>93.578709316305606</v>
      </c>
      <c r="B27" s="46"/>
      <c r="C27" s="46"/>
      <c r="D27" s="46"/>
      <c r="E27" s="74">
        <v>1491304</v>
      </c>
      <c r="F27" s="46"/>
      <c r="G27" s="46"/>
      <c r="H27" s="46"/>
      <c r="I27" s="74">
        <f>+H33</f>
        <v>1593636</v>
      </c>
      <c r="J27" s="46"/>
      <c r="K27" s="46"/>
      <c r="L27" s="46"/>
    </row>
    <row r="28" spans="1:12" ht="27" customHeight="1">
      <c r="A28" s="59" t="s">
        <v>49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29" spans="1:12">
      <c r="A29" s="71" t="s">
        <v>48</v>
      </c>
      <c r="B29" s="71"/>
      <c r="C29" s="71"/>
      <c r="D29" s="71"/>
      <c r="E29" s="71" t="s">
        <v>47</v>
      </c>
      <c r="F29" s="71"/>
      <c r="G29" s="71"/>
      <c r="H29" s="71"/>
      <c r="I29" s="71" t="s">
        <v>46</v>
      </c>
      <c r="J29" s="71"/>
      <c r="K29" s="71"/>
      <c r="L29" s="71"/>
    </row>
    <row r="30" spans="1:12">
      <c r="A30" s="46" t="s">
        <v>45</v>
      </c>
      <c r="B30" s="46"/>
      <c r="C30" s="46"/>
      <c r="D30" s="46"/>
      <c r="E30" s="46">
        <v>95.2</v>
      </c>
      <c r="F30" s="46"/>
      <c r="G30" s="46"/>
      <c r="H30" s="46"/>
      <c r="I30" s="46">
        <v>94.8</v>
      </c>
      <c r="J30" s="46"/>
      <c r="K30" s="46"/>
      <c r="L30" s="46"/>
    </row>
    <row r="31" spans="1:12" ht="27" customHeight="1">
      <c r="A31" s="59" t="s">
        <v>44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</row>
    <row r="32" spans="1:12" ht="38.25" customHeight="1">
      <c r="A32" s="71" t="s">
        <v>43</v>
      </c>
      <c r="B32" s="71"/>
      <c r="C32" s="71" t="s">
        <v>35</v>
      </c>
      <c r="D32" s="71"/>
      <c r="E32" s="71" t="s">
        <v>34</v>
      </c>
      <c r="F32" s="71"/>
      <c r="G32" s="71"/>
      <c r="H32" s="71" t="s">
        <v>33</v>
      </c>
      <c r="I32" s="71"/>
      <c r="J32" s="71"/>
      <c r="K32" s="71" t="s">
        <v>42</v>
      </c>
      <c r="L32" s="71"/>
    </row>
    <row r="33" spans="1:12" ht="32.25" customHeight="1">
      <c r="A33" s="46">
        <v>2012</v>
      </c>
      <c r="B33" s="46"/>
      <c r="C33" s="47">
        <f t="shared" ref="C33:C43" si="0">+E33/H33*100</f>
        <v>93.578709316305606</v>
      </c>
      <c r="D33" s="48"/>
      <c r="E33" s="49">
        <v>1491304</v>
      </c>
      <c r="F33" s="50"/>
      <c r="G33" s="51"/>
      <c r="H33" s="49">
        <v>1593636</v>
      </c>
      <c r="I33" s="50"/>
      <c r="J33" s="51"/>
      <c r="K33" s="46" t="s">
        <v>38</v>
      </c>
      <c r="L33" s="46"/>
    </row>
    <row r="34" spans="1:12" ht="32.25" customHeight="1">
      <c r="A34" s="46">
        <v>2013</v>
      </c>
      <c r="B34" s="46"/>
      <c r="C34" s="47">
        <f t="shared" si="0"/>
        <v>94.083010544265989</v>
      </c>
      <c r="D34" s="48"/>
      <c r="E34" s="49">
        <v>1477505</v>
      </c>
      <c r="F34" s="50"/>
      <c r="G34" s="51"/>
      <c r="H34" s="49">
        <v>1570427</v>
      </c>
      <c r="I34" s="50"/>
      <c r="J34" s="51"/>
      <c r="K34" s="46" t="s">
        <v>38</v>
      </c>
      <c r="L34" s="46"/>
    </row>
    <row r="35" spans="1:12" ht="32.25" customHeight="1">
      <c r="A35" s="46">
        <v>2014</v>
      </c>
      <c r="B35" s="46"/>
      <c r="C35" s="47">
        <f t="shared" si="0"/>
        <v>93.8190615871261</v>
      </c>
      <c r="D35" s="48"/>
      <c r="E35" s="49">
        <v>1473191</v>
      </c>
      <c r="F35" s="50"/>
      <c r="G35" s="51"/>
      <c r="H35" s="49">
        <v>1570247</v>
      </c>
      <c r="I35" s="50"/>
      <c r="J35" s="51"/>
      <c r="K35" s="46" t="s">
        <v>38</v>
      </c>
      <c r="L35" s="46"/>
    </row>
    <row r="36" spans="1:12" ht="32.25" customHeight="1">
      <c r="A36" s="46">
        <v>2015</v>
      </c>
      <c r="B36" s="46"/>
      <c r="C36" s="47">
        <f t="shared" si="0"/>
        <v>93.731708306529654</v>
      </c>
      <c r="D36" s="48"/>
      <c r="E36" s="49">
        <v>1455615</v>
      </c>
      <c r="F36" s="50"/>
      <c r="G36" s="51"/>
      <c r="H36" s="49">
        <v>1552959</v>
      </c>
      <c r="I36" s="50"/>
      <c r="J36" s="51"/>
      <c r="K36" s="46" t="s">
        <v>38</v>
      </c>
      <c r="L36" s="46"/>
    </row>
    <row r="37" spans="1:12" ht="32.25" customHeight="1">
      <c r="A37" s="46">
        <v>2016</v>
      </c>
      <c r="B37" s="46"/>
      <c r="C37" s="47">
        <f t="shared" si="0"/>
        <v>92.879231659032897</v>
      </c>
      <c r="D37" s="48"/>
      <c r="E37" s="49">
        <v>1352147</v>
      </c>
      <c r="F37" s="50"/>
      <c r="G37" s="51"/>
      <c r="H37" s="49">
        <v>1455812</v>
      </c>
      <c r="I37" s="50"/>
      <c r="J37" s="51"/>
      <c r="K37" s="46" t="s">
        <v>38</v>
      </c>
      <c r="L37" s="46"/>
    </row>
    <row r="38" spans="1:12" ht="32.25" customHeight="1">
      <c r="A38" s="46">
        <v>2017</v>
      </c>
      <c r="B38" s="46"/>
      <c r="C38" s="47">
        <f t="shared" si="0"/>
        <v>92.721954997696685</v>
      </c>
      <c r="D38" s="48"/>
      <c r="E38" s="49">
        <v>1326433</v>
      </c>
      <c r="F38" s="50"/>
      <c r="G38" s="51"/>
      <c r="H38" s="49">
        <v>1430549</v>
      </c>
      <c r="I38" s="50"/>
      <c r="J38" s="51"/>
      <c r="K38" s="46" t="s">
        <v>38</v>
      </c>
      <c r="L38" s="46"/>
    </row>
    <row r="39" spans="1:12" ht="32.25" customHeight="1">
      <c r="A39" s="46">
        <v>2018</v>
      </c>
      <c r="B39" s="46"/>
      <c r="C39" s="47">
        <f t="shared" si="0"/>
        <v>91.488993237945323</v>
      </c>
      <c r="D39" s="48"/>
      <c r="E39" s="49">
        <v>1241491</v>
      </c>
      <c r="F39" s="50"/>
      <c r="G39" s="51"/>
      <c r="H39" s="49">
        <v>1356984</v>
      </c>
      <c r="I39" s="50"/>
      <c r="J39" s="51"/>
      <c r="K39" s="46" t="s">
        <v>38</v>
      </c>
      <c r="L39" s="46"/>
    </row>
    <row r="40" spans="1:12" ht="32.25" customHeight="1">
      <c r="A40" s="46">
        <v>2019</v>
      </c>
      <c r="B40" s="46"/>
      <c r="C40" s="47">
        <f t="shared" si="0"/>
        <v>88.513056359811145</v>
      </c>
      <c r="D40" s="48"/>
      <c r="E40" s="49">
        <v>1194412</v>
      </c>
      <c r="F40" s="50"/>
      <c r="G40" s="51"/>
      <c r="H40" s="49">
        <v>1349419</v>
      </c>
      <c r="I40" s="50"/>
      <c r="J40" s="51"/>
      <c r="K40" s="46" t="s">
        <v>38</v>
      </c>
      <c r="L40" s="46"/>
    </row>
    <row r="41" spans="1:12" ht="32.25" customHeight="1">
      <c r="A41" s="46">
        <v>2020</v>
      </c>
      <c r="B41" s="46"/>
      <c r="C41" s="47">
        <f t="shared" si="0"/>
        <v>84.494905302895575</v>
      </c>
      <c r="D41" s="48"/>
      <c r="E41" s="49">
        <v>1068978</v>
      </c>
      <c r="F41" s="50"/>
      <c r="G41" s="51"/>
      <c r="H41" s="49">
        <v>1265139</v>
      </c>
      <c r="I41" s="50"/>
      <c r="J41" s="51"/>
      <c r="K41" s="46" t="s">
        <v>38</v>
      </c>
      <c r="L41" s="46"/>
    </row>
    <row r="42" spans="1:12" ht="32.25" customHeight="1">
      <c r="A42" s="46">
        <v>2021</v>
      </c>
      <c r="B42" s="46"/>
      <c r="C42" s="47">
        <f t="shared" si="0"/>
        <v>81.903457669637476</v>
      </c>
      <c r="D42" s="48"/>
      <c r="E42" s="49">
        <v>1002975</v>
      </c>
      <c r="F42" s="50"/>
      <c r="G42" s="51"/>
      <c r="H42" s="49">
        <v>1224582</v>
      </c>
      <c r="I42" s="50"/>
      <c r="J42" s="51"/>
      <c r="K42" s="46" t="s">
        <v>38</v>
      </c>
      <c r="L42" s="46"/>
    </row>
    <row r="43" spans="1:12" ht="32.25" customHeight="1">
      <c r="A43" s="46">
        <v>2022</v>
      </c>
      <c r="B43" s="46"/>
      <c r="C43" s="47">
        <f t="shared" si="0"/>
        <v>87.662802126269099</v>
      </c>
      <c r="D43" s="48"/>
      <c r="E43" s="49">
        <f>+'NV-Datos'!N5</f>
        <v>1022136</v>
      </c>
      <c r="F43" s="50"/>
      <c r="G43" s="51"/>
      <c r="H43" s="49">
        <f>+'NV-Datos'!N43</f>
        <v>1165986</v>
      </c>
      <c r="I43" s="50"/>
      <c r="J43" s="51"/>
      <c r="K43" s="46" t="s">
        <v>38</v>
      </c>
      <c r="L43" s="46"/>
    </row>
    <row r="44" spans="1:12" ht="32.25" hidden="1" customHeight="1">
      <c r="A44" s="46">
        <v>2023</v>
      </c>
      <c r="B44" s="46"/>
      <c r="C44" s="47" t="e">
        <f>+E44/H44*100</f>
        <v>#REF!</v>
      </c>
      <c r="D44" s="48"/>
      <c r="E44" s="49" t="e">
        <f>'NV-Datos'!#REF!</f>
        <v>#REF!</v>
      </c>
      <c r="F44" s="50"/>
      <c r="G44" s="51"/>
      <c r="H44" s="49" t="e">
        <f>'NV-Datos'!#REF!</f>
        <v>#REF!</v>
      </c>
      <c r="I44" s="50"/>
      <c r="J44" s="51"/>
      <c r="K44" s="46" t="s">
        <v>38</v>
      </c>
      <c r="L44" s="46"/>
    </row>
    <row r="45" spans="1:12" ht="32.25" customHeight="1">
      <c r="A45" s="46">
        <v>2023</v>
      </c>
      <c r="B45" s="46"/>
      <c r="C45" s="47">
        <f>+E45/H45*100</f>
        <v>88.52134315649181</v>
      </c>
      <c r="D45" s="48"/>
      <c r="E45" s="49">
        <f>+'NV-Datos'!O5</f>
        <v>956420</v>
      </c>
      <c r="F45" s="50"/>
      <c r="G45" s="51"/>
      <c r="H45" s="49">
        <f>+'NV-Datos'!O43</f>
        <v>1080440</v>
      </c>
      <c r="I45" s="50"/>
      <c r="J45" s="51"/>
      <c r="K45" s="46" t="s">
        <v>38</v>
      </c>
      <c r="L45" s="46"/>
    </row>
    <row r="46" spans="1:12" ht="32.25" customHeight="1">
      <c r="A46" s="46">
        <v>2024</v>
      </c>
      <c r="B46" s="46"/>
      <c r="C46" s="47">
        <f>+'NV-Datos'!P80</f>
        <v>90.187057333633831</v>
      </c>
      <c r="D46" s="48"/>
      <c r="E46" s="49">
        <f>+'NV-Datos'!P5</f>
        <v>956413</v>
      </c>
      <c r="F46" s="50"/>
      <c r="G46" s="51"/>
      <c r="H46" s="49">
        <f>+'NV-Datos'!P43</f>
        <v>1060477</v>
      </c>
      <c r="I46" s="50"/>
      <c r="J46" s="51"/>
      <c r="K46" s="46" t="s">
        <v>38</v>
      </c>
      <c r="L46" s="46"/>
    </row>
    <row r="47" spans="1:12" ht="27" customHeight="1">
      <c r="A47" s="75" t="s">
        <v>41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7"/>
    </row>
    <row r="48" spans="1:12" ht="50.25" customHeight="1">
      <c r="A48" s="14" t="s">
        <v>36</v>
      </c>
      <c r="B48" s="65" t="s">
        <v>35</v>
      </c>
      <c r="C48" s="65"/>
      <c r="D48" s="65" t="s">
        <v>34</v>
      </c>
      <c r="E48" s="65"/>
      <c r="F48" s="65" t="s">
        <v>33</v>
      </c>
      <c r="G48" s="65"/>
      <c r="H48" s="65" t="s">
        <v>40</v>
      </c>
      <c r="I48" s="65"/>
      <c r="J48" s="65" t="s">
        <v>39</v>
      </c>
      <c r="K48" s="65"/>
      <c r="L48" s="65"/>
    </row>
    <row r="49" spans="1:12" s="2" customFormat="1" ht="61.5" customHeight="1">
      <c r="A49" s="17" t="s">
        <v>38</v>
      </c>
      <c r="B49" s="78">
        <f>+C46</f>
        <v>90.187057333633831</v>
      </c>
      <c r="C49" s="79"/>
      <c r="D49" s="80">
        <f>+E46</f>
        <v>956413</v>
      </c>
      <c r="E49" s="81"/>
      <c r="F49" s="80">
        <f>+H46</f>
        <v>1060477</v>
      </c>
      <c r="G49" s="81"/>
      <c r="H49" s="82" t="s">
        <v>19</v>
      </c>
      <c r="I49" s="82"/>
      <c r="J49" s="83">
        <v>45778</v>
      </c>
      <c r="K49" s="83"/>
      <c r="L49" s="83"/>
    </row>
    <row r="50" spans="1:12" ht="27" customHeight="1">
      <c r="A50" s="59" t="s">
        <v>37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</row>
    <row r="51" spans="1:12">
      <c r="A51" s="84" t="s">
        <v>36</v>
      </c>
      <c r="B51" s="84"/>
      <c r="C51" s="84"/>
      <c r="D51" s="84" t="s">
        <v>35</v>
      </c>
      <c r="E51" s="84"/>
      <c r="F51" s="84"/>
      <c r="G51" s="84" t="s">
        <v>34</v>
      </c>
      <c r="H51" s="84"/>
      <c r="I51" s="84"/>
      <c r="J51" s="84" t="s">
        <v>33</v>
      </c>
      <c r="K51" s="84"/>
      <c r="L51" s="84"/>
    </row>
    <row r="52" spans="1:12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</row>
    <row r="53" spans="1:12" ht="33" customHeight="1">
      <c r="A53" s="67" t="s">
        <v>32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9"/>
    </row>
    <row r="54" spans="1:12" ht="51.75" customHeight="1">
      <c r="A54" s="14" t="s">
        <v>31</v>
      </c>
      <c r="B54" s="14" t="s">
        <v>30</v>
      </c>
      <c r="C54" s="65" t="s">
        <v>29</v>
      </c>
      <c r="D54" s="65"/>
      <c r="E54" s="65"/>
      <c r="F54" s="14" t="s">
        <v>28</v>
      </c>
      <c r="G54" s="14" t="s">
        <v>0</v>
      </c>
      <c r="H54" s="14" t="s">
        <v>27</v>
      </c>
      <c r="I54" s="65" t="s">
        <v>26</v>
      </c>
      <c r="J54" s="65"/>
      <c r="K54" s="14" t="s">
        <v>25</v>
      </c>
      <c r="L54" s="14" t="s">
        <v>24</v>
      </c>
    </row>
    <row r="55" spans="1:12" ht="409.6" customHeight="1">
      <c r="A55" s="35" t="s">
        <v>102</v>
      </c>
      <c r="B55" s="34" t="s">
        <v>166</v>
      </c>
      <c r="C55" s="86" t="s">
        <v>154</v>
      </c>
      <c r="D55" s="87"/>
      <c r="E55" s="88"/>
      <c r="F55" s="34" t="s">
        <v>23</v>
      </c>
      <c r="G55" s="34" t="s">
        <v>20</v>
      </c>
      <c r="H55" s="34" t="s">
        <v>19</v>
      </c>
      <c r="I55" s="89" t="s">
        <v>22</v>
      </c>
      <c r="J55" s="89"/>
      <c r="K55" s="32">
        <v>45381</v>
      </c>
      <c r="L55" s="33" t="s">
        <v>17</v>
      </c>
    </row>
    <row r="56" spans="1:12" ht="409.6" customHeight="1">
      <c r="A56" s="35" t="s">
        <v>103</v>
      </c>
      <c r="B56" s="34" t="s">
        <v>167</v>
      </c>
      <c r="C56" s="86" t="s">
        <v>154</v>
      </c>
      <c r="D56" s="87"/>
      <c r="E56" s="88"/>
      <c r="F56" s="34" t="s">
        <v>21</v>
      </c>
      <c r="G56" s="34" t="s">
        <v>20</v>
      </c>
      <c r="H56" s="34" t="s">
        <v>19</v>
      </c>
      <c r="I56" s="89" t="s">
        <v>18</v>
      </c>
      <c r="J56" s="89"/>
      <c r="K56" s="32">
        <v>45381</v>
      </c>
      <c r="L56" s="33" t="s">
        <v>17</v>
      </c>
    </row>
    <row r="57" spans="1:12">
      <c r="A57" s="18"/>
      <c r="B57" s="18"/>
      <c r="C57" s="70"/>
      <c r="D57" s="70"/>
      <c r="E57" s="70"/>
      <c r="F57" s="18"/>
      <c r="G57" s="18"/>
      <c r="H57" s="18"/>
      <c r="I57" s="70"/>
      <c r="J57" s="70"/>
      <c r="K57" s="18"/>
      <c r="L57" s="18"/>
    </row>
    <row r="58" spans="1:12" ht="33" customHeight="1">
      <c r="A58" s="67" t="s">
        <v>16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9"/>
    </row>
    <row r="59" spans="1:12" ht="27" customHeight="1">
      <c r="A59" s="59" t="s">
        <v>15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</row>
    <row r="60" spans="1:12" ht="47.25" customHeight="1">
      <c r="A60" s="65" t="s">
        <v>14</v>
      </c>
      <c r="B60" s="65"/>
      <c r="C60" s="65"/>
      <c r="D60" s="91" t="s">
        <v>150</v>
      </c>
      <c r="E60" s="92"/>
      <c r="F60" s="92"/>
      <c r="G60" s="92"/>
      <c r="H60" s="92"/>
      <c r="I60" s="92"/>
      <c r="J60" s="92"/>
      <c r="K60" s="92"/>
      <c r="L60" s="92"/>
    </row>
    <row r="61" spans="1:12" ht="27" customHeight="1">
      <c r="A61" s="59" t="s">
        <v>13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</row>
    <row r="62" spans="1:12">
      <c r="A62" s="65" t="s">
        <v>12</v>
      </c>
      <c r="B62" s="65"/>
      <c r="C62" s="65"/>
      <c r="D62" s="93"/>
      <c r="E62" s="70"/>
      <c r="F62" s="70"/>
      <c r="G62" s="70"/>
      <c r="H62" s="70"/>
      <c r="I62" s="70"/>
      <c r="J62" s="70"/>
      <c r="K62" s="70"/>
      <c r="L62" s="70"/>
    </row>
    <row r="63" spans="1:12" ht="102.75" customHeight="1">
      <c r="A63" s="65" t="s">
        <v>11</v>
      </c>
      <c r="B63" s="65"/>
      <c r="C63" s="65"/>
      <c r="D63" s="52" t="s">
        <v>10</v>
      </c>
      <c r="E63" s="52"/>
      <c r="F63" s="52"/>
      <c r="G63" s="52"/>
      <c r="H63" s="52"/>
      <c r="I63" s="52"/>
      <c r="J63" s="52"/>
      <c r="K63" s="52"/>
      <c r="L63" s="52"/>
    </row>
    <row r="64" spans="1:12" ht="27" customHeight="1">
      <c r="A64" s="59" t="s">
        <v>9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</row>
    <row r="65" spans="1:12">
      <c r="A65" s="84" t="s">
        <v>8</v>
      </c>
      <c r="B65" s="84"/>
      <c r="C65" s="84"/>
      <c r="D65" s="84"/>
      <c r="E65" s="84" t="s">
        <v>7</v>
      </c>
      <c r="F65" s="84"/>
      <c r="G65" s="84"/>
      <c r="H65" s="84"/>
      <c r="I65" s="84" t="s">
        <v>6</v>
      </c>
      <c r="J65" s="84"/>
      <c r="K65" s="84"/>
      <c r="L65" s="84"/>
    </row>
    <row r="66" spans="1:12">
      <c r="A66" s="90"/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</row>
    <row r="67" spans="1:12" ht="33" customHeight="1">
      <c r="A67" s="94" t="s">
        <v>5</v>
      </c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</row>
    <row r="68" spans="1:12">
      <c r="A68" s="95" t="s">
        <v>4</v>
      </c>
      <c r="B68" s="95"/>
      <c r="C68" s="95" t="s">
        <v>3</v>
      </c>
      <c r="D68" s="95"/>
      <c r="E68" s="95"/>
      <c r="F68" s="95" t="s">
        <v>2</v>
      </c>
      <c r="G68" s="95"/>
      <c r="H68" s="95"/>
      <c r="I68" s="95" t="s">
        <v>1</v>
      </c>
      <c r="J68" s="95"/>
      <c r="K68" s="95" t="s">
        <v>0</v>
      </c>
      <c r="L68" s="95"/>
    </row>
    <row r="69" spans="1:12">
      <c r="A69" s="90"/>
      <c r="B69" s="90"/>
      <c r="C69" s="90"/>
      <c r="D69" s="90"/>
      <c r="E69" s="90"/>
      <c r="F69" s="90"/>
      <c r="G69" s="90"/>
      <c r="H69" s="90"/>
      <c r="I69" s="90"/>
      <c r="J69" s="90"/>
      <c r="K69" s="90"/>
      <c r="L69" s="90"/>
    </row>
    <row r="70" spans="1:12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</row>
  </sheetData>
  <mergeCells count="198">
    <mergeCell ref="I65:L65"/>
    <mergeCell ref="A69:B69"/>
    <mergeCell ref="C69:E69"/>
    <mergeCell ref="F69:H69"/>
    <mergeCell ref="I69:J69"/>
    <mergeCell ref="K69:L69"/>
    <mergeCell ref="A67:L67"/>
    <mergeCell ref="A68:B68"/>
    <mergeCell ref="C68:E68"/>
    <mergeCell ref="F68:H68"/>
    <mergeCell ref="I68:J68"/>
    <mergeCell ref="K68:L68"/>
    <mergeCell ref="A53:L53"/>
    <mergeCell ref="C54:E54"/>
    <mergeCell ref="I54:J54"/>
    <mergeCell ref="C55:E55"/>
    <mergeCell ref="I55:J55"/>
    <mergeCell ref="A66:D66"/>
    <mergeCell ref="E66:H66"/>
    <mergeCell ref="I66:L66"/>
    <mergeCell ref="C56:E56"/>
    <mergeCell ref="I56:J56"/>
    <mergeCell ref="C57:E57"/>
    <mergeCell ref="I57:J57"/>
    <mergeCell ref="A58:L58"/>
    <mergeCell ref="A59:L59"/>
    <mergeCell ref="A60:C60"/>
    <mergeCell ref="D60:L60"/>
    <mergeCell ref="A61:L61"/>
    <mergeCell ref="A62:C62"/>
    <mergeCell ref="D62:L62"/>
    <mergeCell ref="A63:C63"/>
    <mergeCell ref="D63:L63"/>
    <mergeCell ref="A64:L64"/>
    <mergeCell ref="A65:D65"/>
    <mergeCell ref="E65:H65"/>
    <mergeCell ref="A50:L50"/>
    <mergeCell ref="A51:C51"/>
    <mergeCell ref="D51:F51"/>
    <mergeCell ref="G51:I51"/>
    <mergeCell ref="J51:L51"/>
    <mergeCell ref="A52:C52"/>
    <mergeCell ref="D52:F52"/>
    <mergeCell ref="G52:I52"/>
    <mergeCell ref="J52:L52"/>
    <mergeCell ref="A44:B44"/>
    <mergeCell ref="C44:D44"/>
    <mergeCell ref="E44:G44"/>
    <mergeCell ref="H44:J44"/>
    <mergeCell ref="K44:L44"/>
    <mergeCell ref="B49:C49"/>
    <mergeCell ref="D49:E49"/>
    <mergeCell ref="F49:G49"/>
    <mergeCell ref="H49:I49"/>
    <mergeCell ref="J49:L49"/>
    <mergeCell ref="A45:B45"/>
    <mergeCell ref="C45:D45"/>
    <mergeCell ref="E45:G45"/>
    <mergeCell ref="H45:J45"/>
    <mergeCell ref="K45:L45"/>
    <mergeCell ref="A46:B46"/>
    <mergeCell ref="C46:D46"/>
    <mergeCell ref="E46:G46"/>
    <mergeCell ref="H46:J46"/>
    <mergeCell ref="K46:L46"/>
    <mergeCell ref="A39:B39"/>
    <mergeCell ref="C39:D39"/>
    <mergeCell ref="E39:G39"/>
    <mergeCell ref="H39:J39"/>
    <mergeCell ref="K39:L39"/>
    <mergeCell ref="A47:L47"/>
    <mergeCell ref="B48:C48"/>
    <mergeCell ref="D48:E48"/>
    <mergeCell ref="F48:G48"/>
    <mergeCell ref="H48:I48"/>
    <mergeCell ref="J48:L48"/>
    <mergeCell ref="A40:B40"/>
    <mergeCell ref="C40:D40"/>
    <mergeCell ref="E40:G40"/>
    <mergeCell ref="H40:J40"/>
    <mergeCell ref="K40:L40"/>
    <mergeCell ref="A41:B41"/>
    <mergeCell ref="C41:D41"/>
    <mergeCell ref="E41:G41"/>
    <mergeCell ref="H41:J41"/>
    <mergeCell ref="K41:L41"/>
    <mergeCell ref="A42:B42"/>
    <mergeCell ref="C42:D42"/>
    <mergeCell ref="E42:G42"/>
    <mergeCell ref="E36:G36"/>
    <mergeCell ref="H36:J36"/>
    <mergeCell ref="K36:L36"/>
    <mergeCell ref="A37:B37"/>
    <mergeCell ref="C37:D37"/>
    <mergeCell ref="E37:G37"/>
    <mergeCell ref="H37:J37"/>
    <mergeCell ref="K37:L37"/>
    <mergeCell ref="A38:B38"/>
    <mergeCell ref="C38:D38"/>
    <mergeCell ref="E38:G38"/>
    <mergeCell ref="H38:J38"/>
    <mergeCell ref="K38:L38"/>
    <mergeCell ref="A28:L28"/>
    <mergeCell ref="A29:D29"/>
    <mergeCell ref="E29:H29"/>
    <mergeCell ref="I29:L29"/>
    <mergeCell ref="A30:D30"/>
    <mergeCell ref="E30:H30"/>
    <mergeCell ref="I30:L30"/>
    <mergeCell ref="A31:L31"/>
    <mergeCell ref="A32:B32"/>
    <mergeCell ref="C32:D32"/>
    <mergeCell ref="E32:G32"/>
    <mergeCell ref="H32:J32"/>
    <mergeCell ref="K32:L32"/>
    <mergeCell ref="A25:D25"/>
    <mergeCell ref="E25:H25"/>
    <mergeCell ref="I25:L25"/>
    <mergeCell ref="A26:D26"/>
    <mergeCell ref="E26:H26"/>
    <mergeCell ref="I26:L26"/>
    <mergeCell ref="A27:D27"/>
    <mergeCell ref="E27:H27"/>
    <mergeCell ref="I27:L27"/>
    <mergeCell ref="A19:L19"/>
    <mergeCell ref="A20:L20"/>
    <mergeCell ref="A21:L21"/>
    <mergeCell ref="A22:B22"/>
    <mergeCell ref="C22:L22"/>
    <mergeCell ref="A23:L23"/>
    <mergeCell ref="A24:D24"/>
    <mergeCell ref="E24:H24"/>
    <mergeCell ref="I24:L24"/>
    <mergeCell ref="D18:E18"/>
    <mergeCell ref="F18:G18"/>
    <mergeCell ref="A1:L1"/>
    <mergeCell ref="A2:L2"/>
    <mergeCell ref="A3:B3"/>
    <mergeCell ref="C3:L3"/>
    <mergeCell ref="A4:B4"/>
    <mergeCell ref="C4:L4"/>
    <mergeCell ref="A5:L5"/>
    <mergeCell ref="A6:B6"/>
    <mergeCell ref="C6:E6"/>
    <mergeCell ref="F6:G6"/>
    <mergeCell ref="H6:L6"/>
    <mergeCell ref="H18:I18"/>
    <mergeCell ref="A15:L15"/>
    <mergeCell ref="D16:E16"/>
    <mergeCell ref="F16:G16"/>
    <mergeCell ref="H16:I16"/>
    <mergeCell ref="D17:E17"/>
    <mergeCell ref="F17:G17"/>
    <mergeCell ref="H17:I17"/>
    <mergeCell ref="A11:B11"/>
    <mergeCell ref="C11:L11"/>
    <mergeCell ref="A12:B12"/>
    <mergeCell ref="C12:L12"/>
    <mergeCell ref="A13:B13"/>
    <mergeCell ref="C13:E13"/>
    <mergeCell ref="F13:G13"/>
    <mergeCell ref="H13:L13"/>
    <mergeCell ref="A14:B14"/>
    <mergeCell ref="C14:L14"/>
    <mergeCell ref="A7:B7"/>
    <mergeCell ref="C7:L7"/>
    <mergeCell ref="A8:B8"/>
    <mergeCell ref="C8:E8"/>
    <mergeCell ref="F8:G8"/>
    <mergeCell ref="H8:L8"/>
    <mergeCell ref="A9:B9"/>
    <mergeCell ref="C9:L9"/>
    <mergeCell ref="A10:B10"/>
    <mergeCell ref="C10:L10"/>
    <mergeCell ref="A43:B43"/>
    <mergeCell ref="C43:D43"/>
    <mergeCell ref="E43:G43"/>
    <mergeCell ref="H43:J43"/>
    <mergeCell ref="K43:L43"/>
    <mergeCell ref="H42:J42"/>
    <mergeCell ref="K42:L42"/>
    <mergeCell ref="A33:B33"/>
    <mergeCell ref="C33:D33"/>
    <mergeCell ref="E33:G33"/>
    <mergeCell ref="H33:J33"/>
    <mergeCell ref="K33:L33"/>
    <mergeCell ref="A34:B34"/>
    <mergeCell ref="C34:D34"/>
    <mergeCell ref="E34:G34"/>
    <mergeCell ref="H34:J34"/>
    <mergeCell ref="K34:L34"/>
    <mergeCell ref="A35:B35"/>
    <mergeCell ref="C35:D35"/>
    <mergeCell ref="E35:G35"/>
    <mergeCell ref="H35:J35"/>
    <mergeCell ref="K35:L35"/>
    <mergeCell ref="A36:B36"/>
    <mergeCell ref="C36:D36"/>
  </mergeCells>
  <hyperlinks>
    <hyperlink ref="H17" r:id="rId1"/>
    <hyperlink ref="H18" r:id="rId2"/>
  </hyperlinks>
  <pageMargins left="0.38333333333333336" right="0.34166666666666667" top="1.0697916666666667" bottom="0.75" header="0.3" footer="0.3"/>
  <pageSetup scale="30" orientation="portrait" r:id="rId3"/>
  <headerFooter>
    <oddHeader>&amp;L&amp;G&amp;R&amp;"Montserrat,Negrita"&amp;16&amp;K621132Ramo 33 FASSA
Ficha Técnica de Indicador de Propósito 
"Porcentaje de nacidos vivos de madres sin seguridad social atendidas por personal médico"
&amp;20MIR-2024</oddHeader>
    <oddFooter>&amp;L&amp;14&amp;F&amp;C&amp;14&amp;P de &amp;N&amp;R&amp;14 15Feb24</oddFooter>
  </headerFooter>
  <rowBreaks count="1" manualBreakCount="1">
    <brk id="49" max="11" man="1"/>
  </rowBreak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"/>
  <sheetViews>
    <sheetView tabSelected="1" view="pageBreakPreview" topLeftCell="A100" zoomScaleNormal="80" zoomScaleSheetLayoutView="100" zoomScalePageLayoutView="80" workbookViewId="0">
      <selection activeCell="A76" sqref="A76:P76"/>
    </sheetView>
  </sheetViews>
  <sheetFormatPr baseColWidth="10" defaultRowHeight="15"/>
  <cols>
    <col min="1" max="1" width="4.42578125" style="3" customWidth="1"/>
    <col min="2" max="2" width="27.28515625" style="4" customWidth="1"/>
    <col min="3" max="13" width="15.140625" style="3" customWidth="1"/>
    <col min="14" max="14" width="15.28515625" style="3" customWidth="1"/>
    <col min="15" max="15" width="14.28515625" style="3" customWidth="1"/>
    <col min="16" max="16" width="16" style="3" customWidth="1"/>
    <col min="17" max="18" width="11.5703125" style="3" bestFit="1" customWidth="1"/>
    <col min="19" max="22" width="11.42578125" style="3"/>
    <col min="23" max="32" width="15.140625" style="3" bestFit="1" customWidth="1"/>
    <col min="33" max="33" width="11.42578125" style="3"/>
    <col min="34" max="34" width="12.28515625" style="3" bestFit="1" customWidth="1"/>
    <col min="35" max="43" width="11.42578125" style="3"/>
    <col min="44" max="50" width="12.7109375" style="3" bestFit="1" customWidth="1"/>
    <col min="51" max="16384" width="11.42578125" style="3"/>
  </cols>
  <sheetData>
    <row r="1" spans="1:18" ht="45.75" customHeight="1">
      <c r="A1" s="96" t="s">
        <v>152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14"/>
      <c r="P1" s="122" t="s">
        <v>161</v>
      </c>
    </row>
    <row r="2" spans="1:18" ht="39" customHeight="1">
      <c r="A2" s="115" t="s">
        <v>147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7"/>
    </row>
    <row r="3" spans="1:18" ht="78" customHeight="1">
      <c r="A3" s="98" t="s">
        <v>151</v>
      </c>
      <c r="B3" s="99"/>
      <c r="C3" s="118" t="s">
        <v>148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0"/>
      <c r="P3" s="122" t="s">
        <v>162</v>
      </c>
    </row>
    <row r="4" spans="1:18" s="8" customFormat="1" ht="20.100000000000001" customHeight="1">
      <c r="A4" s="102" t="s">
        <v>145</v>
      </c>
      <c r="B4" s="103"/>
      <c r="C4" s="36">
        <v>2011</v>
      </c>
      <c r="D4" s="36">
        <v>2012</v>
      </c>
      <c r="E4" s="36">
        <v>2013</v>
      </c>
      <c r="F4" s="36">
        <v>2014</v>
      </c>
      <c r="G4" s="36">
        <v>2015</v>
      </c>
      <c r="H4" s="36">
        <v>2016</v>
      </c>
      <c r="I4" s="36">
        <v>2017</v>
      </c>
      <c r="J4" s="36">
        <v>2018</v>
      </c>
      <c r="K4" s="36">
        <v>2019</v>
      </c>
      <c r="L4" s="36">
        <v>2020</v>
      </c>
      <c r="M4" s="36">
        <v>2021</v>
      </c>
      <c r="N4" s="42">
        <v>2022</v>
      </c>
      <c r="O4" s="42">
        <v>2023</v>
      </c>
      <c r="P4" s="42">
        <v>2024</v>
      </c>
      <c r="Q4" s="3"/>
      <c r="R4" s="3"/>
    </row>
    <row r="5" spans="1:18" ht="20.100000000000001" customHeight="1">
      <c r="A5" s="100" t="s">
        <v>146</v>
      </c>
      <c r="B5" s="101"/>
      <c r="C5" s="37">
        <v>1462465</v>
      </c>
      <c r="D5" s="37">
        <v>1491304</v>
      </c>
      <c r="E5" s="37">
        <v>1477505</v>
      </c>
      <c r="F5" s="37">
        <v>1468454</v>
      </c>
      <c r="G5" s="37">
        <v>1455615</v>
      </c>
      <c r="H5" s="37">
        <v>1352147</v>
      </c>
      <c r="I5" s="37">
        <v>1326433</v>
      </c>
      <c r="J5" s="37">
        <v>1241491</v>
      </c>
      <c r="K5" s="37">
        <v>1194412</v>
      </c>
      <c r="L5" s="37">
        <v>1068978</v>
      </c>
      <c r="M5" s="37">
        <v>1030275</v>
      </c>
      <c r="N5" s="37">
        <v>1022136</v>
      </c>
      <c r="O5" s="37">
        <v>956420</v>
      </c>
      <c r="P5" s="121">
        <f>+SUM(P6:P37)</f>
        <v>956413</v>
      </c>
    </row>
    <row r="6" spans="1:18" ht="21" customHeight="1">
      <c r="A6" s="23">
        <v>1</v>
      </c>
      <c r="B6" s="24" t="s">
        <v>112</v>
      </c>
      <c r="C6" s="25">
        <v>17423</v>
      </c>
      <c r="D6" s="25">
        <v>17825</v>
      </c>
      <c r="E6" s="25">
        <v>17651</v>
      </c>
      <c r="F6" s="25">
        <v>16197</v>
      </c>
      <c r="G6" s="25">
        <v>17023</v>
      </c>
      <c r="H6" s="25">
        <v>16973</v>
      </c>
      <c r="I6" s="25">
        <v>16918</v>
      </c>
      <c r="J6" s="25">
        <v>15871</v>
      </c>
      <c r="K6" s="25">
        <v>15269</v>
      </c>
      <c r="L6" s="21">
        <v>13055</v>
      </c>
      <c r="M6" s="25">
        <v>13673</v>
      </c>
      <c r="N6" s="25">
        <v>12454</v>
      </c>
      <c r="O6" s="25">
        <v>13106</v>
      </c>
      <c r="P6" s="25">
        <v>11635</v>
      </c>
    </row>
    <row r="7" spans="1:18" ht="21" customHeight="1">
      <c r="A7" s="26">
        <v>2</v>
      </c>
      <c r="B7" s="27" t="s">
        <v>113</v>
      </c>
      <c r="C7" s="28">
        <v>34387</v>
      </c>
      <c r="D7" s="28">
        <v>34593</v>
      </c>
      <c r="E7" s="28">
        <v>33520</v>
      </c>
      <c r="F7" s="28">
        <v>32372</v>
      </c>
      <c r="G7" s="28">
        <v>30903</v>
      </c>
      <c r="H7" s="28">
        <v>28298</v>
      </c>
      <c r="I7" s="28">
        <v>28714</v>
      </c>
      <c r="J7" s="28">
        <v>27247</v>
      </c>
      <c r="K7" s="28">
        <v>26136</v>
      </c>
      <c r="L7" s="20">
        <v>24084</v>
      </c>
      <c r="M7" s="25">
        <v>24543</v>
      </c>
      <c r="N7" s="25">
        <v>22383</v>
      </c>
      <c r="O7" s="25">
        <v>21678</v>
      </c>
      <c r="P7" s="25">
        <v>21133</v>
      </c>
    </row>
    <row r="8" spans="1:18" ht="21" customHeight="1">
      <c r="A8" s="26">
        <v>3</v>
      </c>
      <c r="B8" s="27" t="s">
        <v>114</v>
      </c>
      <c r="C8" s="28">
        <v>6927</v>
      </c>
      <c r="D8" s="28">
        <v>6764</v>
      </c>
      <c r="E8" s="28">
        <v>6283</v>
      </c>
      <c r="F8" s="28">
        <v>6353</v>
      </c>
      <c r="G8" s="28">
        <v>6276</v>
      </c>
      <c r="H8" s="28">
        <v>6032</v>
      </c>
      <c r="I8" s="28">
        <v>5835</v>
      </c>
      <c r="J8" s="28">
        <v>5666</v>
      </c>
      <c r="K8" s="28">
        <v>5498</v>
      </c>
      <c r="L8" s="20">
        <v>4888</v>
      </c>
      <c r="M8" s="25">
        <v>4524</v>
      </c>
      <c r="N8" s="25">
        <v>4642</v>
      </c>
      <c r="O8" s="25">
        <v>4715</v>
      </c>
      <c r="P8" s="25">
        <v>3710</v>
      </c>
    </row>
    <row r="9" spans="1:18" ht="21" customHeight="1">
      <c r="A9" s="26">
        <v>4</v>
      </c>
      <c r="B9" s="27" t="s">
        <v>115</v>
      </c>
      <c r="C9" s="28">
        <v>10308</v>
      </c>
      <c r="D9" s="28">
        <v>10823</v>
      </c>
      <c r="E9" s="28">
        <v>11133</v>
      </c>
      <c r="F9" s="28">
        <v>11315</v>
      </c>
      <c r="G9" s="28">
        <v>11533</v>
      </c>
      <c r="H9" s="28">
        <v>10585</v>
      </c>
      <c r="I9" s="28">
        <v>10184</v>
      </c>
      <c r="J9" s="28">
        <v>8913</v>
      </c>
      <c r="K9" s="28">
        <v>9184</v>
      </c>
      <c r="L9" s="20">
        <v>8064</v>
      </c>
      <c r="M9" s="25">
        <v>7558</v>
      </c>
      <c r="N9" s="25">
        <v>7035</v>
      </c>
      <c r="O9" s="25">
        <v>6594</v>
      </c>
      <c r="P9" s="25">
        <v>8448</v>
      </c>
    </row>
    <row r="10" spans="1:18" ht="21" customHeight="1">
      <c r="A10" s="26">
        <v>5</v>
      </c>
      <c r="B10" s="27" t="s">
        <v>116</v>
      </c>
      <c r="C10" s="28">
        <v>25790</v>
      </c>
      <c r="D10" s="28">
        <v>26522</v>
      </c>
      <c r="E10" s="28">
        <v>25459</v>
      </c>
      <c r="F10" s="28">
        <v>26819</v>
      </c>
      <c r="G10" s="28">
        <v>27534</v>
      </c>
      <c r="H10" s="28">
        <v>25933</v>
      </c>
      <c r="I10" s="28">
        <v>24000</v>
      </c>
      <c r="J10" s="28">
        <v>22456</v>
      </c>
      <c r="K10" s="28">
        <v>22005</v>
      </c>
      <c r="L10" s="20">
        <v>19510</v>
      </c>
      <c r="M10" s="25">
        <v>19571</v>
      </c>
      <c r="N10" s="25">
        <v>18136</v>
      </c>
      <c r="O10" s="25">
        <v>17213</v>
      </c>
      <c r="P10" s="25">
        <v>17830</v>
      </c>
    </row>
    <row r="11" spans="1:18" ht="21" customHeight="1">
      <c r="A11" s="26">
        <v>6</v>
      </c>
      <c r="B11" s="27" t="s">
        <v>117</v>
      </c>
      <c r="C11" s="28">
        <v>9286</v>
      </c>
      <c r="D11" s="28">
        <v>9050</v>
      </c>
      <c r="E11" s="28">
        <v>8632</v>
      </c>
      <c r="F11" s="28">
        <v>7256</v>
      </c>
      <c r="G11" s="28">
        <v>8005</v>
      </c>
      <c r="H11" s="28">
        <v>7748</v>
      </c>
      <c r="I11" s="28">
        <v>7429</v>
      </c>
      <c r="J11" s="28">
        <v>7134</v>
      </c>
      <c r="K11" s="28">
        <v>6870</v>
      </c>
      <c r="L11" s="20">
        <v>6251</v>
      </c>
      <c r="M11" s="25">
        <v>6547</v>
      </c>
      <c r="N11" s="25">
        <v>6124</v>
      </c>
      <c r="O11" s="25">
        <v>5856</v>
      </c>
      <c r="P11" s="25">
        <v>6124</v>
      </c>
    </row>
    <row r="12" spans="1:18" ht="21" customHeight="1">
      <c r="A12" s="26">
        <v>7</v>
      </c>
      <c r="B12" s="27" t="s">
        <v>118</v>
      </c>
      <c r="C12" s="28">
        <v>62105</v>
      </c>
      <c r="D12" s="28">
        <v>64148</v>
      </c>
      <c r="E12" s="28">
        <v>67616</v>
      </c>
      <c r="F12" s="28">
        <v>72682</v>
      </c>
      <c r="G12" s="28">
        <v>73101</v>
      </c>
      <c r="H12" s="28">
        <v>59062</v>
      </c>
      <c r="I12" s="28">
        <v>60920</v>
      </c>
      <c r="J12" s="28">
        <v>51955</v>
      </c>
      <c r="K12" s="28">
        <v>61428</v>
      </c>
      <c r="L12" s="20">
        <v>54343</v>
      </c>
      <c r="M12" s="25">
        <v>62050</v>
      </c>
      <c r="N12" s="25">
        <v>63273</v>
      </c>
      <c r="O12" s="25">
        <v>57735</v>
      </c>
      <c r="P12" s="25">
        <v>61541</v>
      </c>
    </row>
    <row r="13" spans="1:18" ht="21" customHeight="1">
      <c r="A13" s="26">
        <v>8</v>
      </c>
      <c r="B13" s="27" t="s">
        <v>119</v>
      </c>
      <c r="C13" s="28">
        <v>35261</v>
      </c>
      <c r="D13" s="28">
        <v>34613</v>
      </c>
      <c r="E13" s="28">
        <v>33171</v>
      </c>
      <c r="F13" s="28">
        <v>32931</v>
      </c>
      <c r="G13" s="28">
        <v>34066</v>
      </c>
      <c r="H13" s="28">
        <v>32803</v>
      </c>
      <c r="I13" s="28">
        <v>31990</v>
      </c>
      <c r="J13" s="28">
        <v>29319</v>
      </c>
      <c r="K13" s="28">
        <v>26890</v>
      </c>
      <c r="L13" s="20">
        <v>19209</v>
      </c>
      <c r="M13" s="25">
        <v>17823</v>
      </c>
      <c r="N13" s="25">
        <v>19897</v>
      </c>
      <c r="O13" s="25">
        <v>22904</v>
      </c>
      <c r="P13" s="25">
        <v>15300</v>
      </c>
    </row>
    <row r="14" spans="1:18" ht="21" customHeight="1">
      <c r="A14" s="26">
        <v>9</v>
      </c>
      <c r="B14" s="27" t="s">
        <v>144</v>
      </c>
      <c r="C14" s="28">
        <v>89461</v>
      </c>
      <c r="D14" s="28">
        <v>89263</v>
      </c>
      <c r="E14" s="28">
        <v>89461</v>
      </c>
      <c r="F14" s="28">
        <v>79800</v>
      </c>
      <c r="G14" s="28">
        <v>83681</v>
      </c>
      <c r="H14" s="28">
        <v>77974</v>
      </c>
      <c r="I14" s="28">
        <v>73866</v>
      </c>
      <c r="J14" s="28">
        <v>66622</v>
      </c>
      <c r="K14" s="28">
        <v>62328</v>
      </c>
      <c r="L14" s="20">
        <v>44787</v>
      </c>
      <c r="M14" s="25">
        <v>41349</v>
      </c>
      <c r="N14" s="25">
        <v>44188</v>
      </c>
      <c r="O14" s="25">
        <v>41734</v>
      </c>
      <c r="P14" s="25">
        <v>32105</v>
      </c>
    </row>
    <row r="15" spans="1:18" ht="21" customHeight="1">
      <c r="A15" s="26">
        <v>10</v>
      </c>
      <c r="B15" s="27" t="s">
        <v>120</v>
      </c>
      <c r="C15" s="28">
        <v>21047</v>
      </c>
      <c r="D15" s="28">
        <v>21515</v>
      </c>
      <c r="E15" s="28">
        <v>21224</v>
      </c>
      <c r="F15" s="28">
        <v>21498</v>
      </c>
      <c r="G15" s="28">
        <v>21273</v>
      </c>
      <c r="H15" s="28">
        <v>20911</v>
      </c>
      <c r="I15" s="28">
        <v>20749</v>
      </c>
      <c r="J15" s="28">
        <v>18563</v>
      </c>
      <c r="K15" s="28">
        <v>17671</v>
      </c>
      <c r="L15" s="20">
        <v>17085</v>
      </c>
      <c r="M15" s="25">
        <v>16711</v>
      </c>
      <c r="N15" s="25">
        <v>15538</v>
      </c>
      <c r="O15" s="25">
        <v>14088</v>
      </c>
      <c r="P15" s="25">
        <v>15538</v>
      </c>
    </row>
    <row r="16" spans="1:18" ht="21" customHeight="1">
      <c r="A16" s="26">
        <v>11</v>
      </c>
      <c r="B16" s="27" t="s">
        <v>121</v>
      </c>
      <c r="C16" s="28">
        <v>87720</v>
      </c>
      <c r="D16" s="28">
        <v>88047</v>
      </c>
      <c r="E16" s="28">
        <v>84871</v>
      </c>
      <c r="F16" s="28">
        <v>83016</v>
      </c>
      <c r="G16" s="28">
        <v>84335</v>
      </c>
      <c r="H16" s="28">
        <v>82367</v>
      </c>
      <c r="I16" s="28">
        <v>82040</v>
      </c>
      <c r="J16" s="28">
        <v>78396</v>
      </c>
      <c r="K16" s="28">
        <v>73372</v>
      </c>
      <c r="L16" s="20">
        <v>66175</v>
      </c>
      <c r="M16" s="25">
        <v>63849</v>
      </c>
      <c r="N16" s="25">
        <v>65510</v>
      </c>
      <c r="O16" s="25">
        <v>60845</v>
      </c>
      <c r="P16" s="25">
        <v>64738</v>
      </c>
    </row>
    <row r="17" spans="1:16" ht="21" customHeight="1">
      <c r="A17" s="26">
        <v>12</v>
      </c>
      <c r="B17" s="27" t="s">
        <v>122</v>
      </c>
      <c r="C17" s="28">
        <v>47139</v>
      </c>
      <c r="D17" s="28">
        <v>49811</v>
      </c>
      <c r="E17" s="28">
        <v>51252</v>
      </c>
      <c r="F17" s="28">
        <v>52606</v>
      </c>
      <c r="G17" s="28">
        <v>51109</v>
      </c>
      <c r="H17" s="28">
        <v>49285</v>
      </c>
      <c r="I17" s="28">
        <v>47939</v>
      </c>
      <c r="J17" s="28">
        <v>46796</v>
      </c>
      <c r="K17" s="28">
        <v>43400</v>
      </c>
      <c r="L17" s="20">
        <v>35518</v>
      </c>
      <c r="M17" s="25">
        <v>36216</v>
      </c>
      <c r="N17" s="25">
        <v>36473</v>
      </c>
      <c r="O17" s="25">
        <v>30248</v>
      </c>
      <c r="P17" s="25">
        <v>39919</v>
      </c>
    </row>
    <row r="18" spans="1:16" ht="21" customHeight="1">
      <c r="A18" s="26">
        <v>13</v>
      </c>
      <c r="B18" s="27" t="s">
        <v>123</v>
      </c>
      <c r="C18" s="28">
        <v>41224</v>
      </c>
      <c r="D18" s="28">
        <v>40977</v>
      </c>
      <c r="E18" s="28">
        <v>41757</v>
      </c>
      <c r="F18" s="28">
        <v>39324</v>
      </c>
      <c r="G18" s="28">
        <v>39305</v>
      </c>
      <c r="H18" s="28">
        <v>33788</v>
      </c>
      <c r="I18" s="28">
        <v>31952</v>
      </c>
      <c r="J18" s="28">
        <v>30842</v>
      </c>
      <c r="K18" s="28">
        <v>30247</v>
      </c>
      <c r="L18" s="20">
        <v>27294</v>
      </c>
      <c r="M18" s="25">
        <v>25411</v>
      </c>
      <c r="N18" s="25">
        <v>25777</v>
      </c>
      <c r="O18" s="25">
        <v>25138</v>
      </c>
      <c r="P18" s="25">
        <v>26143</v>
      </c>
    </row>
    <row r="19" spans="1:16" ht="21" customHeight="1">
      <c r="A19" s="26">
        <v>14</v>
      </c>
      <c r="B19" s="27" t="s">
        <v>124</v>
      </c>
      <c r="C19" s="28">
        <v>101834</v>
      </c>
      <c r="D19" s="28">
        <v>99984</v>
      </c>
      <c r="E19" s="28">
        <v>96330</v>
      </c>
      <c r="F19" s="28">
        <v>95370</v>
      </c>
      <c r="G19" s="28">
        <v>92065</v>
      </c>
      <c r="H19" s="28">
        <v>86125</v>
      </c>
      <c r="I19" s="28">
        <v>84271</v>
      </c>
      <c r="J19" s="28">
        <v>74379</v>
      </c>
      <c r="K19" s="28">
        <v>73944</v>
      </c>
      <c r="L19" s="20">
        <v>68219</v>
      </c>
      <c r="M19" s="25">
        <v>71021</v>
      </c>
      <c r="N19" s="25">
        <v>67714</v>
      </c>
      <c r="O19" s="25">
        <v>65256</v>
      </c>
      <c r="P19" s="25">
        <v>65987</v>
      </c>
    </row>
    <row r="20" spans="1:16" ht="21" customHeight="1">
      <c r="A20" s="26">
        <v>15</v>
      </c>
      <c r="B20" s="27" t="s">
        <v>125</v>
      </c>
      <c r="C20" s="28">
        <v>208242</v>
      </c>
      <c r="D20" s="28">
        <v>213938</v>
      </c>
      <c r="E20" s="28">
        <v>206704</v>
      </c>
      <c r="F20" s="28">
        <v>209350</v>
      </c>
      <c r="G20" s="28">
        <v>196603</v>
      </c>
      <c r="H20" s="28">
        <v>192122</v>
      </c>
      <c r="I20" s="28">
        <v>183788</v>
      </c>
      <c r="J20" s="28">
        <v>169679</v>
      </c>
      <c r="K20" s="28">
        <v>158909</v>
      </c>
      <c r="L20" s="20">
        <v>147262</v>
      </c>
      <c r="M20" s="25">
        <v>131643</v>
      </c>
      <c r="N20" s="25">
        <v>133502</v>
      </c>
      <c r="O20" s="25">
        <v>122921</v>
      </c>
      <c r="P20" s="25">
        <v>146852</v>
      </c>
    </row>
    <row r="21" spans="1:16" ht="21" customHeight="1">
      <c r="A21" s="26">
        <v>16</v>
      </c>
      <c r="B21" s="27" t="s">
        <v>126</v>
      </c>
      <c r="C21" s="28">
        <v>68314</v>
      </c>
      <c r="D21" s="28">
        <v>71331</v>
      </c>
      <c r="E21" s="28">
        <v>71805</v>
      </c>
      <c r="F21" s="28">
        <v>71585</v>
      </c>
      <c r="G21" s="28">
        <v>67582</v>
      </c>
      <c r="H21" s="28">
        <v>61335</v>
      </c>
      <c r="I21" s="28">
        <v>63666</v>
      </c>
      <c r="J21" s="28">
        <v>55454</v>
      </c>
      <c r="K21" s="28">
        <v>56350</v>
      </c>
      <c r="L21" s="20">
        <v>55124</v>
      </c>
      <c r="M21" s="25">
        <v>54132</v>
      </c>
      <c r="N21" s="25">
        <v>52494</v>
      </c>
      <c r="O21" s="25">
        <v>47845</v>
      </c>
      <c r="P21" s="25">
        <v>51482</v>
      </c>
    </row>
    <row r="22" spans="1:16" ht="21" customHeight="1">
      <c r="A22" s="26">
        <v>17</v>
      </c>
      <c r="B22" s="27" t="s">
        <v>127</v>
      </c>
      <c r="C22" s="28">
        <v>24185</v>
      </c>
      <c r="D22" s="28">
        <v>24580</v>
      </c>
      <c r="E22" s="28">
        <v>24977</v>
      </c>
      <c r="F22" s="28">
        <v>24027</v>
      </c>
      <c r="G22" s="28">
        <v>24485</v>
      </c>
      <c r="H22" s="28">
        <v>23843</v>
      </c>
      <c r="I22" s="28">
        <v>22634</v>
      </c>
      <c r="J22" s="28">
        <v>20475</v>
      </c>
      <c r="K22" s="28">
        <v>19358</v>
      </c>
      <c r="L22" s="20">
        <v>18469</v>
      </c>
      <c r="M22" s="25">
        <v>17864</v>
      </c>
      <c r="N22" s="25">
        <v>17285</v>
      </c>
      <c r="O22" s="25">
        <v>15629</v>
      </c>
      <c r="P22" s="25">
        <v>8596</v>
      </c>
    </row>
    <row r="23" spans="1:16" ht="21" customHeight="1">
      <c r="A23" s="26">
        <v>18</v>
      </c>
      <c r="B23" s="27" t="s">
        <v>128</v>
      </c>
      <c r="C23" s="28">
        <v>13647</v>
      </c>
      <c r="D23" s="28">
        <v>14044</v>
      </c>
      <c r="E23" s="28">
        <v>14036</v>
      </c>
      <c r="F23" s="28">
        <v>13939</v>
      </c>
      <c r="G23" s="28">
        <v>12336</v>
      </c>
      <c r="H23" s="28">
        <v>11327</v>
      </c>
      <c r="I23" s="28">
        <v>11761</v>
      </c>
      <c r="J23" s="28">
        <v>10413</v>
      </c>
      <c r="K23" s="28">
        <v>10179</v>
      </c>
      <c r="L23" s="20">
        <v>8035</v>
      </c>
      <c r="M23" s="25">
        <v>6770</v>
      </c>
      <c r="N23" s="25">
        <v>6232</v>
      </c>
      <c r="O23" s="25">
        <v>6213</v>
      </c>
      <c r="P23" s="25">
        <v>6774</v>
      </c>
    </row>
    <row r="24" spans="1:16" ht="21" customHeight="1">
      <c r="A24" s="26">
        <v>19</v>
      </c>
      <c r="B24" s="27" t="s">
        <v>129</v>
      </c>
      <c r="C24" s="28">
        <v>39408</v>
      </c>
      <c r="D24" s="28">
        <v>38710</v>
      </c>
      <c r="E24" s="28">
        <v>40889</v>
      </c>
      <c r="F24" s="28">
        <v>45258</v>
      </c>
      <c r="G24" s="28">
        <v>46810</v>
      </c>
      <c r="H24" s="28">
        <v>46556</v>
      </c>
      <c r="I24" s="28">
        <v>46328</v>
      </c>
      <c r="J24" s="28">
        <v>44377</v>
      </c>
      <c r="K24" s="28">
        <v>42440</v>
      </c>
      <c r="L24" s="20">
        <v>39926</v>
      </c>
      <c r="M24" s="25">
        <v>37824</v>
      </c>
      <c r="N24" s="25">
        <v>35903</v>
      </c>
      <c r="O24" s="25">
        <v>32544</v>
      </c>
      <c r="P24" s="25">
        <v>30500</v>
      </c>
    </row>
    <row r="25" spans="1:16" ht="21" customHeight="1">
      <c r="A25" s="26">
        <v>20</v>
      </c>
      <c r="B25" s="27" t="s">
        <v>130</v>
      </c>
      <c r="C25" s="28">
        <v>55398</v>
      </c>
      <c r="D25" s="28">
        <v>57096</v>
      </c>
      <c r="E25" s="28">
        <v>58819</v>
      </c>
      <c r="F25" s="28">
        <v>59834</v>
      </c>
      <c r="G25" s="28">
        <v>56930</v>
      </c>
      <c r="H25" s="28">
        <v>48561</v>
      </c>
      <c r="I25" s="28">
        <v>47365</v>
      </c>
      <c r="J25" s="28">
        <v>47339</v>
      </c>
      <c r="K25" s="28">
        <v>45373</v>
      </c>
      <c r="L25" s="20">
        <v>42802</v>
      </c>
      <c r="M25" s="25">
        <v>38549</v>
      </c>
      <c r="N25" s="25">
        <v>37134</v>
      </c>
      <c r="O25" s="25">
        <v>34388</v>
      </c>
      <c r="P25" s="25">
        <v>17342</v>
      </c>
    </row>
    <row r="26" spans="1:16" ht="21" customHeight="1">
      <c r="A26" s="26">
        <v>21</v>
      </c>
      <c r="B26" s="27" t="s">
        <v>131</v>
      </c>
      <c r="C26" s="28">
        <v>94979</v>
      </c>
      <c r="D26" s="28">
        <v>99171</v>
      </c>
      <c r="E26" s="28">
        <v>99008</v>
      </c>
      <c r="F26" s="28">
        <v>99522</v>
      </c>
      <c r="G26" s="28">
        <v>101752</v>
      </c>
      <c r="H26" s="28">
        <v>98458</v>
      </c>
      <c r="I26" s="28">
        <v>99793</v>
      </c>
      <c r="J26" s="28">
        <v>96630</v>
      </c>
      <c r="K26" s="28">
        <v>92059</v>
      </c>
      <c r="L26" s="20">
        <v>84397</v>
      </c>
      <c r="M26" s="25">
        <v>79616</v>
      </c>
      <c r="N26" s="25">
        <v>80931</v>
      </c>
      <c r="O26" s="25">
        <v>73738</v>
      </c>
      <c r="P26" s="25">
        <v>74474</v>
      </c>
    </row>
    <row r="27" spans="1:16" ht="21" customHeight="1">
      <c r="A27" s="26">
        <v>22</v>
      </c>
      <c r="B27" s="27" t="s">
        <v>132</v>
      </c>
      <c r="C27" s="28">
        <v>26537</v>
      </c>
      <c r="D27" s="28">
        <v>27225</v>
      </c>
      <c r="E27" s="28">
        <v>26989</v>
      </c>
      <c r="F27" s="28">
        <v>27183</v>
      </c>
      <c r="G27" s="28">
        <v>27576</v>
      </c>
      <c r="H27" s="28">
        <v>26870</v>
      </c>
      <c r="I27" s="28">
        <v>26801</v>
      </c>
      <c r="J27" s="28">
        <v>25995</v>
      </c>
      <c r="K27" s="28">
        <v>24158</v>
      </c>
      <c r="L27" s="20">
        <v>20955</v>
      </c>
      <c r="M27" s="25">
        <v>21483</v>
      </c>
      <c r="N27" s="25">
        <v>20440</v>
      </c>
      <c r="O27" s="25">
        <v>18845</v>
      </c>
      <c r="P27" s="25">
        <v>20999</v>
      </c>
    </row>
    <row r="28" spans="1:16" ht="21" customHeight="1">
      <c r="A28" s="26">
        <v>23</v>
      </c>
      <c r="B28" s="27" t="s">
        <v>133</v>
      </c>
      <c r="C28" s="28">
        <v>14658</v>
      </c>
      <c r="D28" s="28">
        <v>15576</v>
      </c>
      <c r="E28" s="28">
        <v>15775</v>
      </c>
      <c r="F28" s="28">
        <v>16618</v>
      </c>
      <c r="G28" s="28">
        <v>16542</v>
      </c>
      <c r="H28" s="28">
        <v>15958</v>
      </c>
      <c r="I28" s="28">
        <v>15979</v>
      </c>
      <c r="J28" s="28">
        <v>14622</v>
      </c>
      <c r="K28" s="28">
        <v>16161</v>
      </c>
      <c r="L28" s="20">
        <v>14583</v>
      </c>
      <c r="M28" s="25">
        <v>12663</v>
      </c>
      <c r="N28" s="25">
        <v>12887</v>
      </c>
      <c r="O28" s="25">
        <v>12880</v>
      </c>
      <c r="P28" s="25">
        <v>12644</v>
      </c>
    </row>
    <row r="29" spans="1:16" ht="21" customHeight="1">
      <c r="A29" s="26">
        <v>24</v>
      </c>
      <c r="B29" s="27" t="s">
        <v>134</v>
      </c>
      <c r="C29" s="28">
        <v>35526</v>
      </c>
      <c r="D29" s="28">
        <v>35784</v>
      </c>
      <c r="E29" s="28">
        <v>34334</v>
      </c>
      <c r="F29" s="28">
        <v>33867</v>
      </c>
      <c r="G29" s="28">
        <v>33650</v>
      </c>
      <c r="H29" s="28">
        <v>26659</v>
      </c>
      <c r="I29" s="28">
        <v>24949</v>
      </c>
      <c r="J29" s="28">
        <v>25584</v>
      </c>
      <c r="K29" s="28">
        <v>25084</v>
      </c>
      <c r="L29" s="20">
        <v>22793</v>
      </c>
      <c r="M29" s="25">
        <v>23990</v>
      </c>
      <c r="N29" s="25">
        <v>23138</v>
      </c>
      <c r="O29" s="25">
        <v>23257</v>
      </c>
      <c r="P29" s="25">
        <v>23138</v>
      </c>
    </row>
    <row r="30" spans="1:16" ht="21" customHeight="1">
      <c r="A30" s="26">
        <v>25</v>
      </c>
      <c r="B30" s="27" t="s">
        <v>135</v>
      </c>
      <c r="C30" s="28">
        <v>33985</v>
      </c>
      <c r="D30" s="28">
        <v>33218</v>
      </c>
      <c r="E30" s="28">
        <v>32087</v>
      </c>
      <c r="F30" s="28">
        <v>30165</v>
      </c>
      <c r="G30" s="28">
        <v>30398</v>
      </c>
      <c r="H30" s="28">
        <v>29247</v>
      </c>
      <c r="I30" s="28">
        <v>28313</v>
      </c>
      <c r="J30" s="28">
        <v>25845</v>
      </c>
      <c r="K30" s="28">
        <v>25848</v>
      </c>
      <c r="L30" s="20">
        <v>22886</v>
      </c>
      <c r="M30" s="25">
        <v>20629</v>
      </c>
      <c r="N30" s="25">
        <v>20609</v>
      </c>
      <c r="O30" s="25">
        <v>18816</v>
      </c>
      <c r="P30" s="25">
        <v>22063</v>
      </c>
    </row>
    <row r="31" spans="1:16" ht="21" customHeight="1">
      <c r="A31" s="26">
        <v>26</v>
      </c>
      <c r="B31" s="27" t="s">
        <v>136</v>
      </c>
      <c r="C31" s="28">
        <v>24158</v>
      </c>
      <c r="D31" s="28">
        <v>27569</v>
      </c>
      <c r="E31" s="28">
        <v>25721</v>
      </c>
      <c r="F31" s="28">
        <v>26033</v>
      </c>
      <c r="G31" s="28">
        <v>25938</v>
      </c>
      <c r="H31" s="28">
        <v>24576</v>
      </c>
      <c r="I31" s="28">
        <v>25112</v>
      </c>
      <c r="J31" s="28">
        <v>21697</v>
      </c>
      <c r="K31" s="28">
        <v>20486</v>
      </c>
      <c r="L31" s="20">
        <v>17086</v>
      </c>
      <c r="M31" s="25">
        <v>16047</v>
      </c>
      <c r="N31" s="25">
        <v>15574</v>
      </c>
      <c r="O31" s="25">
        <v>12794</v>
      </c>
      <c r="P31" s="25">
        <v>8911</v>
      </c>
    </row>
    <row r="32" spans="1:16" ht="21" customHeight="1">
      <c r="A32" s="26">
        <v>27</v>
      </c>
      <c r="B32" s="27" t="s">
        <v>137</v>
      </c>
      <c r="C32" s="28">
        <v>39428</v>
      </c>
      <c r="D32" s="28">
        <v>38849</v>
      </c>
      <c r="E32" s="28">
        <v>39069</v>
      </c>
      <c r="F32" s="28">
        <v>35986</v>
      </c>
      <c r="G32" s="28">
        <v>40057</v>
      </c>
      <c r="H32" s="28">
        <v>37266</v>
      </c>
      <c r="I32" s="28">
        <v>34402</v>
      </c>
      <c r="J32" s="28">
        <v>33292</v>
      </c>
      <c r="K32" s="28">
        <v>27263</v>
      </c>
      <c r="L32" s="20">
        <v>26961</v>
      </c>
      <c r="M32" s="25">
        <v>27331</v>
      </c>
      <c r="N32" s="25">
        <v>25264</v>
      </c>
      <c r="O32" s="25">
        <v>24748</v>
      </c>
      <c r="P32" s="25">
        <v>18056</v>
      </c>
    </row>
    <row r="33" spans="1:16" ht="21" customHeight="1">
      <c r="A33" s="26">
        <v>28</v>
      </c>
      <c r="B33" s="27" t="s">
        <v>138</v>
      </c>
      <c r="C33" s="28">
        <v>39182</v>
      </c>
      <c r="D33" s="28">
        <v>38382</v>
      </c>
      <c r="E33" s="28">
        <v>36995</v>
      </c>
      <c r="F33" s="28">
        <v>35719</v>
      </c>
      <c r="G33" s="28">
        <v>37435</v>
      </c>
      <c r="H33" s="28">
        <v>33851</v>
      </c>
      <c r="I33" s="28">
        <v>32711</v>
      </c>
      <c r="J33" s="28">
        <v>31462</v>
      </c>
      <c r="K33" s="28">
        <v>30925</v>
      </c>
      <c r="L33" s="20">
        <v>28442</v>
      </c>
      <c r="M33" s="25">
        <v>25617</v>
      </c>
      <c r="N33" s="25">
        <v>25310</v>
      </c>
      <c r="O33" s="25">
        <v>24281</v>
      </c>
      <c r="P33" s="25">
        <v>24537</v>
      </c>
    </row>
    <row r="34" spans="1:16" ht="21" customHeight="1">
      <c r="A34" s="26">
        <v>29</v>
      </c>
      <c r="B34" s="27" t="s">
        <v>139</v>
      </c>
      <c r="C34" s="28">
        <v>20904</v>
      </c>
      <c r="D34" s="28">
        <v>21995</v>
      </c>
      <c r="E34" s="28">
        <v>21285</v>
      </c>
      <c r="F34" s="28">
        <v>20584</v>
      </c>
      <c r="G34" s="28">
        <v>20537</v>
      </c>
      <c r="H34" s="28">
        <v>19442</v>
      </c>
      <c r="I34" s="28">
        <v>19237</v>
      </c>
      <c r="J34" s="28">
        <v>18505</v>
      </c>
      <c r="K34" s="28">
        <v>17365</v>
      </c>
      <c r="L34" s="20">
        <v>15602</v>
      </c>
      <c r="M34" s="25">
        <v>14512</v>
      </c>
      <c r="N34" s="25">
        <v>14526</v>
      </c>
      <c r="O34" s="25">
        <v>13634</v>
      </c>
      <c r="P34" s="25">
        <v>16532</v>
      </c>
    </row>
    <row r="35" spans="1:16" ht="21" customHeight="1">
      <c r="A35" s="26">
        <v>30</v>
      </c>
      <c r="B35" s="27" t="s">
        <v>140</v>
      </c>
      <c r="C35" s="28">
        <v>89994</v>
      </c>
      <c r="D35" s="28">
        <v>93721</v>
      </c>
      <c r="E35" s="28">
        <v>94687</v>
      </c>
      <c r="F35" s="28">
        <v>95762</v>
      </c>
      <c r="G35" s="28">
        <v>90118</v>
      </c>
      <c r="H35" s="28">
        <v>77770</v>
      </c>
      <c r="I35" s="28">
        <v>76661</v>
      </c>
      <c r="J35" s="28">
        <v>77189</v>
      </c>
      <c r="K35" s="28">
        <v>71222</v>
      </c>
      <c r="L35" s="20">
        <v>63493</v>
      </c>
      <c r="M35" s="25">
        <v>63116</v>
      </c>
      <c r="N35" s="25">
        <v>61395</v>
      </c>
      <c r="O35" s="25">
        <v>57761</v>
      </c>
      <c r="P35" s="25">
        <v>54881</v>
      </c>
    </row>
    <row r="36" spans="1:16" ht="21" customHeight="1">
      <c r="A36" s="26">
        <v>31</v>
      </c>
      <c r="B36" s="27" t="s">
        <v>141</v>
      </c>
      <c r="C36" s="28">
        <v>21258</v>
      </c>
      <c r="D36" s="28">
        <v>22841</v>
      </c>
      <c r="E36" s="28">
        <v>22589</v>
      </c>
      <c r="F36" s="28">
        <v>22804</v>
      </c>
      <c r="G36" s="28">
        <v>24151</v>
      </c>
      <c r="H36" s="28">
        <v>21718</v>
      </c>
      <c r="I36" s="28">
        <v>21700</v>
      </c>
      <c r="J36" s="28">
        <v>21479</v>
      </c>
      <c r="K36" s="28">
        <v>19923</v>
      </c>
      <c r="L36" s="20">
        <v>16076</v>
      </c>
      <c r="M36" s="25">
        <v>12989</v>
      </c>
      <c r="N36" s="25">
        <v>15684</v>
      </c>
      <c r="O36" s="25">
        <v>15241</v>
      </c>
      <c r="P36" s="25">
        <v>12985</v>
      </c>
    </row>
    <row r="37" spans="1:16" ht="21" customHeight="1">
      <c r="A37" s="26">
        <v>32</v>
      </c>
      <c r="B37" s="27" t="s">
        <v>142</v>
      </c>
      <c r="C37" s="28">
        <v>22750</v>
      </c>
      <c r="D37" s="28">
        <v>23339</v>
      </c>
      <c r="E37" s="28">
        <v>23376</v>
      </c>
      <c r="F37" s="28">
        <v>22679</v>
      </c>
      <c r="G37" s="28">
        <v>22506</v>
      </c>
      <c r="H37" s="28">
        <v>18704</v>
      </c>
      <c r="I37" s="28">
        <v>18426</v>
      </c>
      <c r="J37" s="28">
        <v>17295</v>
      </c>
      <c r="K37" s="28">
        <v>17067</v>
      </c>
      <c r="L37" s="20">
        <v>15604</v>
      </c>
      <c r="M37" s="25">
        <v>14654</v>
      </c>
      <c r="N37" s="25">
        <v>14684</v>
      </c>
      <c r="O37" s="25">
        <v>13775</v>
      </c>
      <c r="P37" s="25">
        <v>15496</v>
      </c>
    </row>
    <row r="38" spans="1:16" ht="39.75" customHeight="1">
      <c r="A38" s="131" t="s">
        <v>143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</row>
    <row r="39" spans="1:16" ht="1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1"/>
    </row>
    <row r="40" spans="1:16" ht="45.75" customHeight="1">
      <c r="A40" s="123" t="s">
        <v>149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5"/>
      <c r="P40" s="122" t="s">
        <v>161</v>
      </c>
    </row>
    <row r="41" spans="1:16" s="5" customFormat="1" ht="70.5" customHeight="1">
      <c r="A41" s="106" t="s">
        <v>97</v>
      </c>
      <c r="B41" s="107"/>
      <c r="C41" s="126" t="s">
        <v>99</v>
      </c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8"/>
      <c r="P41" s="122" t="s">
        <v>162</v>
      </c>
    </row>
    <row r="42" spans="1:16" s="8" customFormat="1" ht="31.5" customHeight="1">
      <c r="A42" s="104" t="s">
        <v>145</v>
      </c>
      <c r="B42" s="105"/>
      <c r="C42" s="36">
        <v>2011</v>
      </c>
      <c r="D42" s="36">
        <v>2012</v>
      </c>
      <c r="E42" s="36">
        <v>2013</v>
      </c>
      <c r="F42" s="36">
        <v>2014</v>
      </c>
      <c r="G42" s="36">
        <v>2015</v>
      </c>
      <c r="H42" s="36">
        <v>2016</v>
      </c>
      <c r="I42" s="36">
        <v>2017</v>
      </c>
      <c r="J42" s="36">
        <v>2018</v>
      </c>
      <c r="K42" s="36">
        <v>2019</v>
      </c>
      <c r="L42" s="36">
        <v>2020</v>
      </c>
      <c r="M42" s="36">
        <v>2021</v>
      </c>
      <c r="N42" s="42">
        <v>2022</v>
      </c>
      <c r="O42" s="42">
        <v>2023</v>
      </c>
      <c r="P42" s="42">
        <v>2024</v>
      </c>
    </row>
    <row r="43" spans="1:16" s="6" customFormat="1" ht="21.95" customHeight="1">
      <c r="A43" s="100" t="s">
        <v>146</v>
      </c>
      <c r="B43" s="101"/>
      <c r="C43" s="39">
        <v>1595758</v>
      </c>
      <c r="D43" s="39">
        <v>1598263</v>
      </c>
      <c r="E43" s="39">
        <v>1579919</v>
      </c>
      <c r="F43" s="39">
        <v>1573301</v>
      </c>
      <c r="G43" s="39">
        <v>1545914</v>
      </c>
      <c r="H43" s="39">
        <v>1433611</v>
      </c>
      <c r="I43" s="39">
        <v>1408938</v>
      </c>
      <c r="J43" s="39">
        <v>1335336</v>
      </c>
      <c r="K43" s="39">
        <v>1302527</v>
      </c>
      <c r="L43" s="39">
        <v>1182172</v>
      </c>
      <c r="M43" s="39">
        <v>1233374</v>
      </c>
      <c r="N43" s="39">
        <v>1165986</v>
      </c>
      <c r="O43" s="39">
        <v>1080440</v>
      </c>
      <c r="P43" s="38">
        <f>+SUM(P44:P75)</f>
        <v>1060477</v>
      </c>
    </row>
    <row r="44" spans="1:16" s="6" customFormat="1" ht="21" customHeight="1">
      <c r="A44" s="29">
        <v>1</v>
      </c>
      <c r="B44" s="30" t="s">
        <v>112</v>
      </c>
      <c r="C44" s="28">
        <v>17525</v>
      </c>
      <c r="D44" s="28">
        <v>17897</v>
      </c>
      <c r="E44" s="28">
        <v>17737</v>
      </c>
      <c r="F44" s="28">
        <v>16254</v>
      </c>
      <c r="G44" s="28">
        <v>17109</v>
      </c>
      <c r="H44" s="28">
        <v>17065</v>
      </c>
      <c r="I44" s="28">
        <v>17015</v>
      </c>
      <c r="J44" s="28">
        <v>15987</v>
      </c>
      <c r="K44" s="28">
        <v>15375</v>
      </c>
      <c r="L44" s="20">
        <v>16465</v>
      </c>
      <c r="M44" s="12">
        <v>13744</v>
      </c>
      <c r="N44" s="12">
        <v>17020</v>
      </c>
      <c r="O44" s="12">
        <v>17886</v>
      </c>
      <c r="P44" s="12">
        <v>11685</v>
      </c>
    </row>
    <row r="45" spans="1:16" s="6" customFormat="1" ht="21" customHeight="1">
      <c r="A45" s="29">
        <v>2</v>
      </c>
      <c r="B45" s="30" t="s">
        <v>113</v>
      </c>
      <c r="C45" s="28">
        <v>34520</v>
      </c>
      <c r="D45" s="28">
        <v>34720</v>
      </c>
      <c r="E45" s="28">
        <v>33673</v>
      </c>
      <c r="F45" s="28">
        <v>32684</v>
      </c>
      <c r="G45" s="28">
        <v>31026</v>
      </c>
      <c r="H45" s="28">
        <v>28374</v>
      </c>
      <c r="I45" s="28">
        <v>28810</v>
      </c>
      <c r="J45" s="28">
        <v>27361</v>
      </c>
      <c r="K45" s="28">
        <v>26221</v>
      </c>
      <c r="L45" s="20">
        <v>24193</v>
      </c>
      <c r="M45" s="12">
        <v>24754</v>
      </c>
      <c r="N45" s="12">
        <v>22535</v>
      </c>
      <c r="O45" s="12">
        <v>21903</v>
      </c>
      <c r="P45" s="12">
        <v>21133</v>
      </c>
    </row>
    <row r="46" spans="1:16" s="6" customFormat="1" ht="21" customHeight="1">
      <c r="A46" s="29">
        <v>3</v>
      </c>
      <c r="B46" s="30" t="s">
        <v>114</v>
      </c>
      <c r="C46" s="28">
        <v>7015</v>
      </c>
      <c r="D46" s="28">
        <v>6783</v>
      </c>
      <c r="E46" s="28">
        <v>6410</v>
      </c>
      <c r="F46" s="28">
        <v>6500</v>
      </c>
      <c r="G46" s="28">
        <v>6350</v>
      </c>
      <c r="H46" s="28">
        <v>6058</v>
      </c>
      <c r="I46" s="28">
        <v>5861</v>
      </c>
      <c r="J46" s="28">
        <v>5701</v>
      </c>
      <c r="K46" s="28">
        <v>5534</v>
      </c>
      <c r="L46" s="20">
        <v>4947</v>
      </c>
      <c r="M46" s="12">
        <v>4601</v>
      </c>
      <c r="N46" s="12">
        <v>4693</v>
      </c>
      <c r="O46" s="12">
        <v>4755</v>
      </c>
      <c r="P46" s="12">
        <v>3873</v>
      </c>
    </row>
    <row r="47" spans="1:16" s="6" customFormat="1" ht="21" customHeight="1">
      <c r="A47" s="29">
        <v>4</v>
      </c>
      <c r="B47" s="30" t="s">
        <v>115</v>
      </c>
      <c r="C47" s="28">
        <v>10802</v>
      </c>
      <c r="D47" s="28">
        <v>11326</v>
      </c>
      <c r="E47" s="28">
        <v>11679</v>
      </c>
      <c r="F47" s="28">
        <v>11933</v>
      </c>
      <c r="G47" s="28">
        <v>11988</v>
      </c>
      <c r="H47" s="28">
        <v>10995</v>
      </c>
      <c r="I47" s="28">
        <v>11597</v>
      </c>
      <c r="J47" s="28">
        <v>10872</v>
      </c>
      <c r="K47" s="28">
        <v>9623</v>
      </c>
      <c r="L47" s="20">
        <v>8758</v>
      </c>
      <c r="M47" s="12">
        <v>8208</v>
      </c>
      <c r="N47" s="12">
        <v>7627</v>
      </c>
      <c r="O47" s="12">
        <v>7082</v>
      </c>
      <c r="P47" s="12">
        <f>+O47</f>
        <v>7082</v>
      </c>
    </row>
    <row r="48" spans="1:16" s="6" customFormat="1" ht="21" customHeight="1">
      <c r="A48" s="29">
        <v>5</v>
      </c>
      <c r="B48" s="30" t="s">
        <v>116</v>
      </c>
      <c r="C48" s="28">
        <v>26126</v>
      </c>
      <c r="D48" s="28">
        <v>26866</v>
      </c>
      <c r="E48" s="28">
        <v>27471</v>
      </c>
      <c r="F48" s="28">
        <v>26899</v>
      </c>
      <c r="G48" s="28">
        <v>27619</v>
      </c>
      <c r="H48" s="28">
        <v>25989</v>
      </c>
      <c r="I48" s="28">
        <v>24067</v>
      </c>
      <c r="J48" s="28">
        <v>22507</v>
      </c>
      <c r="K48" s="28">
        <v>22085</v>
      </c>
      <c r="L48" s="20">
        <v>19580</v>
      </c>
      <c r="M48" s="12">
        <v>19659</v>
      </c>
      <c r="N48" s="12">
        <v>18219</v>
      </c>
      <c r="O48" s="12">
        <v>17298</v>
      </c>
      <c r="P48" s="12">
        <v>17874</v>
      </c>
    </row>
    <row r="49" spans="1:16" s="6" customFormat="1" ht="21" customHeight="1">
      <c r="A49" s="29">
        <v>6</v>
      </c>
      <c r="B49" s="30" t="s">
        <v>117</v>
      </c>
      <c r="C49" s="28">
        <v>9303</v>
      </c>
      <c r="D49" s="28">
        <v>9070</v>
      </c>
      <c r="E49" s="28">
        <v>8658</v>
      </c>
      <c r="F49" s="28">
        <v>7277</v>
      </c>
      <c r="G49" s="28">
        <v>8019</v>
      </c>
      <c r="H49" s="28">
        <v>7757</v>
      </c>
      <c r="I49" s="28">
        <v>7429</v>
      </c>
      <c r="J49" s="28">
        <v>7180</v>
      </c>
      <c r="K49" s="28">
        <v>6909</v>
      </c>
      <c r="L49" s="20">
        <v>6272</v>
      </c>
      <c r="M49" s="12">
        <v>6562</v>
      </c>
      <c r="N49" s="12">
        <v>6145</v>
      </c>
      <c r="O49" s="12">
        <v>5875</v>
      </c>
      <c r="P49" s="12">
        <v>6145</v>
      </c>
    </row>
    <row r="50" spans="1:16" s="6" customFormat="1" ht="21" customHeight="1">
      <c r="A50" s="29">
        <v>7</v>
      </c>
      <c r="B50" s="30" t="s">
        <v>118</v>
      </c>
      <c r="C50" s="28">
        <v>113376</v>
      </c>
      <c r="D50" s="28">
        <v>109655</v>
      </c>
      <c r="E50" s="28">
        <v>112962</v>
      </c>
      <c r="F50" s="28">
        <v>117978</v>
      </c>
      <c r="G50" s="28">
        <v>115827</v>
      </c>
      <c r="H50" s="28">
        <v>98110</v>
      </c>
      <c r="I50" s="28">
        <v>100145</v>
      </c>
      <c r="J50" s="28">
        <v>99436</v>
      </c>
      <c r="K50" s="28">
        <v>116178</v>
      </c>
      <c r="L50" s="20">
        <v>105829</v>
      </c>
      <c r="M50" s="12">
        <v>117750</v>
      </c>
      <c r="N50" s="12">
        <v>111650</v>
      </c>
      <c r="O50" s="12">
        <v>98623</v>
      </c>
      <c r="P50" s="12">
        <v>68803</v>
      </c>
    </row>
    <row r="51" spans="1:16" s="6" customFormat="1" ht="21" customHeight="1">
      <c r="A51" s="29">
        <v>8</v>
      </c>
      <c r="B51" s="30" t="s">
        <v>119</v>
      </c>
      <c r="C51" s="28">
        <v>37306</v>
      </c>
      <c r="D51" s="28">
        <v>37303</v>
      </c>
      <c r="E51" s="28">
        <v>35262</v>
      </c>
      <c r="F51" s="28">
        <v>34676</v>
      </c>
      <c r="G51" s="28">
        <v>35880</v>
      </c>
      <c r="H51" s="28">
        <v>33964</v>
      </c>
      <c r="I51" s="28">
        <v>33216</v>
      </c>
      <c r="J51" s="28">
        <v>30659</v>
      </c>
      <c r="K51" s="28">
        <v>27976</v>
      </c>
      <c r="L51" s="20">
        <v>20301</v>
      </c>
      <c r="M51" s="12">
        <v>18894</v>
      </c>
      <c r="N51" s="12">
        <v>21102</v>
      </c>
      <c r="O51" s="12">
        <v>24061</v>
      </c>
      <c r="P51" s="12">
        <v>16484</v>
      </c>
    </row>
    <row r="52" spans="1:16" s="6" customFormat="1" ht="21" customHeight="1">
      <c r="A52" s="29">
        <v>9</v>
      </c>
      <c r="B52" s="30" t="s">
        <v>144</v>
      </c>
      <c r="C52" s="28">
        <v>89898</v>
      </c>
      <c r="D52" s="28">
        <v>89649</v>
      </c>
      <c r="E52" s="28">
        <v>89926</v>
      </c>
      <c r="F52" s="28">
        <v>80398</v>
      </c>
      <c r="G52" s="28">
        <v>84219</v>
      </c>
      <c r="H52" s="28">
        <v>78391</v>
      </c>
      <c r="I52" s="28">
        <v>74328</v>
      </c>
      <c r="J52" s="28">
        <v>67005</v>
      </c>
      <c r="K52" s="28">
        <v>62731</v>
      </c>
      <c r="L52" s="20">
        <v>45215</v>
      </c>
      <c r="M52" s="12">
        <v>56536</v>
      </c>
      <c r="N52" s="12">
        <v>44491</v>
      </c>
      <c r="O52" s="12">
        <v>42089</v>
      </c>
      <c r="P52" s="12">
        <v>33425</v>
      </c>
    </row>
    <row r="53" spans="1:16" s="6" customFormat="1" ht="21" customHeight="1">
      <c r="A53" s="29">
        <v>10</v>
      </c>
      <c r="B53" s="30" t="s">
        <v>120</v>
      </c>
      <c r="C53" s="28">
        <v>21294</v>
      </c>
      <c r="D53" s="28">
        <v>21718</v>
      </c>
      <c r="E53" s="28">
        <v>21381</v>
      </c>
      <c r="F53" s="28">
        <v>21810</v>
      </c>
      <c r="G53" s="28">
        <v>21463</v>
      </c>
      <c r="H53" s="28">
        <v>21077</v>
      </c>
      <c r="I53" s="28">
        <v>20928</v>
      </c>
      <c r="J53" s="28">
        <v>18793</v>
      </c>
      <c r="K53" s="28">
        <v>17863</v>
      </c>
      <c r="L53" s="20">
        <v>17264</v>
      </c>
      <c r="M53" s="12">
        <v>16949</v>
      </c>
      <c r="N53" s="12">
        <v>15718</v>
      </c>
      <c r="O53" s="12">
        <v>14227</v>
      </c>
      <c r="P53" s="12">
        <v>15718</v>
      </c>
    </row>
    <row r="54" spans="1:16" s="6" customFormat="1" ht="21" customHeight="1">
      <c r="A54" s="29">
        <v>11</v>
      </c>
      <c r="B54" s="30" t="s">
        <v>121</v>
      </c>
      <c r="C54" s="28">
        <v>89123</v>
      </c>
      <c r="D54" s="28">
        <v>89274</v>
      </c>
      <c r="E54" s="28">
        <v>86023</v>
      </c>
      <c r="F54" s="28">
        <v>84011</v>
      </c>
      <c r="G54" s="28">
        <v>85123</v>
      </c>
      <c r="H54" s="28">
        <v>83213</v>
      </c>
      <c r="I54" s="28">
        <v>82821</v>
      </c>
      <c r="J54" s="28">
        <v>79097</v>
      </c>
      <c r="K54" s="28">
        <v>74129</v>
      </c>
      <c r="L54" s="20">
        <v>67174</v>
      </c>
      <c r="M54" s="12">
        <v>64693</v>
      </c>
      <c r="N54" s="12">
        <v>66062</v>
      </c>
      <c r="O54" s="12">
        <v>61280</v>
      </c>
      <c r="P54" s="12">
        <v>65283</v>
      </c>
    </row>
    <row r="55" spans="1:16" s="6" customFormat="1" ht="21" customHeight="1">
      <c r="A55" s="29">
        <v>12</v>
      </c>
      <c r="B55" s="30" t="s">
        <v>122</v>
      </c>
      <c r="C55" s="28">
        <v>66442</v>
      </c>
      <c r="D55" s="28">
        <v>65346</v>
      </c>
      <c r="E55" s="28">
        <v>66609</v>
      </c>
      <c r="F55" s="28">
        <v>68796</v>
      </c>
      <c r="G55" s="28">
        <v>67321</v>
      </c>
      <c r="H55" s="28">
        <v>65729</v>
      </c>
      <c r="I55" s="28">
        <v>64261</v>
      </c>
      <c r="J55" s="28">
        <v>63355</v>
      </c>
      <c r="K55" s="28">
        <v>61510</v>
      </c>
      <c r="L55" s="20">
        <v>55794</v>
      </c>
      <c r="M55" s="12">
        <v>55633</v>
      </c>
      <c r="N55" s="12">
        <v>54338</v>
      </c>
      <c r="O55" s="12">
        <v>44501</v>
      </c>
      <c r="P55" s="12">
        <f>+O55</f>
        <v>44501</v>
      </c>
    </row>
    <row r="56" spans="1:16" s="6" customFormat="1" ht="21" customHeight="1">
      <c r="A56" s="29">
        <v>13</v>
      </c>
      <c r="B56" s="30" t="s">
        <v>123</v>
      </c>
      <c r="C56" s="28">
        <v>42076</v>
      </c>
      <c r="D56" s="28">
        <v>41919</v>
      </c>
      <c r="E56" s="28">
        <v>42739</v>
      </c>
      <c r="F56" s="28">
        <v>40106</v>
      </c>
      <c r="G56" s="28">
        <v>40018</v>
      </c>
      <c r="H56" s="28">
        <v>34305</v>
      </c>
      <c r="I56" s="28">
        <v>32435</v>
      </c>
      <c r="J56" s="28">
        <v>31279</v>
      </c>
      <c r="K56" s="28">
        <v>30687</v>
      </c>
      <c r="L56" s="20">
        <v>27898</v>
      </c>
      <c r="M56" s="12">
        <v>26395</v>
      </c>
      <c r="N56" s="12">
        <v>26501</v>
      </c>
      <c r="O56" s="12">
        <v>25477</v>
      </c>
      <c r="P56" s="12">
        <v>40134</v>
      </c>
    </row>
    <row r="57" spans="1:16" s="6" customFormat="1" ht="21" customHeight="1">
      <c r="A57" s="29">
        <v>14</v>
      </c>
      <c r="B57" s="30" t="s">
        <v>124</v>
      </c>
      <c r="C57" s="28">
        <v>102569</v>
      </c>
      <c r="D57" s="28">
        <v>100798</v>
      </c>
      <c r="E57" s="28">
        <v>96967</v>
      </c>
      <c r="F57" s="28">
        <v>96115</v>
      </c>
      <c r="G57" s="28">
        <v>92629</v>
      </c>
      <c r="H57" s="28">
        <v>86845</v>
      </c>
      <c r="I57" s="28">
        <v>84889</v>
      </c>
      <c r="J57" s="28">
        <v>75094</v>
      </c>
      <c r="K57" s="28">
        <v>74614</v>
      </c>
      <c r="L57" s="20">
        <v>68992</v>
      </c>
      <c r="M57" s="12">
        <v>71712</v>
      </c>
      <c r="N57" s="12">
        <v>68323</v>
      </c>
      <c r="O57" s="12">
        <v>65888</v>
      </c>
      <c r="P57" s="12">
        <v>66601</v>
      </c>
    </row>
    <row r="58" spans="1:16" s="6" customFormat="1" ht="21" customHeight="1">
      <c r="A58" s="29">
        <v>15</v>
      </c>
      <c r="B58" s="30" t="s">
        <v>125</v>
      </c>
      <c r="C58" s="28">
        <v>211867</v>
      </c>
      <c r="D58" s="28">
        <v>218301</v>
      </c>
      <c r="E58" s="28">
        <v>210524</v>
      </c>
      <c r="F58" s="28">
        <v>212778</v>
      </c>
      <c r="G58" s="28">
        <v>199607</v>
      </c>
      <c r="H58" s="28">
        <v>195107</v>
      </c>
      <c r="I58" s="28">
        <v>186759</v>
      </c>
      <c r="J58" s="28">
        <v>173292</v>
      </c>
      <c r="K58" s="28">
        <v>161796</v>
      </c>
      <c r="L58" s="20">
        <v>151629</v>
      </c>
      <c r="M58" s="12">
        <v>178101</v>
      </c>
      <c r="N58" s="12">
        <v>135870</v>
      </c>
      <c r="O58" s="12">
        <v>125224</v>
      </c>
      <c r="P58" s="12">
        <v>198770</v>
      </c>
    </row>
    <row r="59" spans="1:16" s="6" customFormat="1" ht="21" customHeight="1">
      <c r="A59" s="29">
        <v>16</v>
      </c>
      <c r="B59" s="30" t="s">
        <v>126</v>
      </c>
      <c r="C59" s="28">
        <v>69760</v>
      </c>
      <c r="D59" s="28">
        <v>72855</v>
      </c>
      <c r="E59" s="28">
        <v>73133</v>
      </c>
      <c r="F59" s="28">
        <v>72796</v>
      </c>
      <c r="G59" s="28">
        <v>68464</v>
      </c>
      <c r="H59" s="28">
        <v>62053</v>
      </c>
      <c r="I59" s="28">
        <v>64278</v>
      </c>
      <c r="J59" s="28">
        <v>56344</v>
      </c>
      <c r="K59" s="28">
        <v>57434</v>
      </c>
      <c r="L59" s="20">
        <v>56044</v>
      </c>
      <c r="M59" s="12">
        <v>54818</v>
      </c>
      <c r="N59" s="12">
        <v>53018</v>
      </c>
      <c r="O59" s="12">
        <v>48316</v>
      </c>
      <c r="P59" s="12">
        <v>51895</v>
      </c>
    </row>
    <row r="60" spans="1:16" s="6" customFormat="1" ht="21" customHeight="1">
      <c r="A60" s="29">
        <v>17</v>
      </c>
      <c r="B60" s="30" t="s">
        <v>127</v>
      </c>
      <c r="C60" s="28">
        <v>25200</v>
      </c>
      <c r="D60" s="28">
        <v>25375</v>
      </c>
      <c r="E60" s="28">
        <v>25678</v>
      </c>
      <c r="F60" s="28">
        <v>24476</v>
      </c>
      <c r="G60" s="28">
        <v>24875</v>
      </c>
      <c r="H60" s="28">
        <v>24197</v>
      </c>
      <c r="I60" s="28">
        <v>22992</v>
      </c>
      <c r="J60" s="28">
        <v>20784</v>
      </c>
      <c r="K60" s="28">
        <v>19682</v>
      </c>
      <c r="L60" s="20">
        <v>19105</v>
      </c>
      <c r="M60" s="12">
        <v>18302</v>
      </c>
      <c r="N60" s="12">
        <v>17658</v>
      </c>
      <c r="O60" s="12">
        <v>15900</v>
      </c>
      <c r="P60" s="12">
        <v>8626</v>
      </c>
    </row>
    <row r="61" spans="1:16" s="6" customFormat="1" ht="21" customHeight="1">
      <c r="A61" s="29">
        <v>18</v>
      </c>
      <c r="B61" s="30" t="s">
        <v>128</v>
      </c>
      <c r="C61" s="28">
        <v>13771</v>
      </c>
      <c r="D61" s="28">
        <v>14176</v>
      </c>
      <c r="E61" s="28">
        <v>14225</v>
      </c>
      <c r="F61" s="28">
        <v>14096</v>
      </c>
      <c r="G61" s="28">
        <v>12484</v>
      </c>
      <c r="H61" s="28">
        <v>11505</v>
      </c>
      <c r="I61" s="28">
        <v>11958</v>
      </c>
      <c r="J61" s="28">
        <v>11036</v>
      </c>
      <c r="K61" s="28">
        <v>10324</v>
      </c>
      <c r="L61" s="20">
        <v>8157</v>
      </c>
      <c r="M61" s="12">
        <v>6919</v>
      </c>
      <c r="N61" s="12">
        <v>6352</v>
      </c>
      <c r="O61" s="12">
        <v>6353</v>
      </c>
      <c r="P61" s="12">
        <v>6774</v>
      </c>
    </row>
    <row r="62" spans="1:16" s="6" customFormat="1" ht="21" customHeight="1">
      <c r="A62" s="29">
        <v>19</v>
      </c>
      <c r="B62" s="30" t="s">
        <v>129</v>
      </c>
      <c r="C62" s="28">
        <v>39526</v>
      </c>
      <c r="D62" s="28">
        <v>41971</v>
      </c>
      <c r="E62" s="28">
        <v>41171</v>
      </c>
      <c r="F62" s="28">
        <v>45487</v>
      </c>
      <c r="G62" s="28">
        <v>46977</v>
      </c>
      <c r="H62" s="28">
        <v>46759</v>
      </c>
      <c r="I62" s="28">
        <v>46485</v>
      </c>
      <c r="J62" s="28">
        <v>44487</v>
      </c>
      <c r="K62" s="28">
        <v>42604</v>
      </c>
      <c r="L62" s="20">
        <v>40132</v>
      </c>
      <c r="M62" s="12">
        <v>51079</v>
      </c>
      <c r="N62" s="12">
        <v>50313</v>
      </c>
      <c r="O62" s="12">
        <v>45678</v>
      </c>
      <c r="P62" s="12">
        <v>30570</v>
      </c>
    </row>
    <row r="63" spans="1:16" s="6" customFormat="1" ht="21" customHeight="1">
      <c r="A63" s="29">
        <v>20</v>
      </c>
      <c r="B63" s="30" t="s">
        <v>130</v>
      </c>
      <c r="C63" s="28">
        <v>68744</v>
      </c>
      <c r="D63" s="28">
        <v>66773</v>
      </c>
      <c r="E63" s="28">
        <v>67233</v>
      </c>
      <c r="F63" s="28">
        <v>66770</v>
      </c>
      <c r="G63" s="28">
        <v>63388</v>
      </c>
      <c r="H63" s="28">
        <v>49898</v>
      </c>
      <c r="I63" s="28">
        <v>52370</v>
      </c>
      <c r="J63" s="28">
        <v>49163</v>
      </c>
      <c r="K63" s="28">
        <v>55079</v>
      </c>
      <c r="L63" s="20">
        <v>45930</v>
      </c>
      <c r="M63" s="12">
        <v>54236</v>
      </c>
      <c r="N63" s="12">
        <v>54577</v>
      </c>
      <c r="O63" s="12">
        <v>49927</v>
      </c>
      <c r="P63" s="12">
        <v>18159</v>
      </c>
    </row>
    <row r="64" spans="1:16" s="6" customFormat="1" ht="21" customHeight="1">
      <c r="A64" s="29">
        <v>21</v>
      </c>
      <c r="B64" s="30" t="s">
        <v>131</v>
      </c>
      <c r="C64" s="28">
        <v>101003</v>
      </c>
      <c r="D64" s="28">
        <v>105066</v>
      </c>
      <c r="E64" s="28">
        <v>104426</v>
      </c>
      <c r="F64" s="28">
        <v>110784</v>
      </c>
      <c r="G64" s="28">
        <v>105988</v>
      </c>
      <c r="H64" s="28">
        <v>102477</v>
      </c>
      <c r="I64" s="28">
        <v>103554</v>
      </c>
      <c r="J64" s="28">
        <v>100198</v>
      </c>
      <c r="K64" s="28">
        <v>95396</v>
      </c>
      <c r="L64" s="20">
        <v>89655</v>
      </c>
      <c r="M64" s="12">
        <v>83740</v>
      </c>
      <c r="N64" s="12">
        <v>84154</v>
      </c>
      <c r="O64" s="12">
        <v>76109</v>
      </c>
      <c r="P64" s="12">
        <v>77936</v>
      </c>
    </row>
    <row r="65" spans="1:16" s="6" customFormat="1" ht="21" customHeight="1">
      <c r="A65" s="29">
        <v>22</v>
      </c>
      <c r="B65" s="30" t="s">
        <v>132</v>
      </c>
      <c r="C65" s="28">
        <v>27036</v>
      </c>
      <c r="D65" s="28">
        <v>27492</v>
      </c>
      <c r="E65" s="28">
        <v>27201</v>
      </c>
      <c r="F65" s="28">
        <v>27326</v>
      </c>
      <c r="G65" s="28">
        <v>27774</v>
      </c>
      <c r="H65" s="28">
        <v>27357</v>
      </c>
      <c r="I65" s="28">
        <v>26983</v>
      </c>
      <c r="J65" s="28">
        <v>26953</v>
      </c>
      <c r="K65" s="28">
        <v>24928</v>
      </c>
      <c r="L65" s="20">
        <v>21548</v>
      </c>
      <c r="M65" s="12">
        <v>21673</v>
      </c>
      <c r="N65" s="12">
        <v>20575</v>
      </c>
      <c r="O65" s="12">
        <v>19058</v>
      </c>
      <c r="P65" s="12">
        <v>21125</v>
      </c>
    </row>
    <row r="66" spans="1:16" s="6" customFormat="1" ht="21" customHeight="1">
      <c r="A66" s="29">
        <v>23</v>
      </c>
      <c r="B66" s="30" t="s">
        <v>133</v>
      </c>
      <c r="C66" s="28">
        <v>15274</v>
      </c>
      <c r="D66" s="28">
        <v>16234</v>
      </c>
      <c r="E66" s="28">
        <v>16311</v>
      </c>
      <c r="F66" s="28">
        <v>17270</v>
      </c>
      <c r="G66" s="28">
        <v>17061</v>
      </c>
      <c r="H66" s="28">
        <v>16458</v>
      </c>
      <c r="I66" s="28">
        <v>16464</v>
      </c>
      <c r="J66" s="28">
        <v>17723</v>
      </c>
      <c r="K66" s="28">
        <v>16980</v>
      </c>
      <c r="L66" s="20">
        <v>19686</v>
      </c>
      <c r="M66" s="12">
        <v>19725</v>
      </c>
      <c r="N66" s="12">
        <v>19375</v>
      </c>
      <c r="O66" s="12">
        <v>19117</v>
      </c>
      <c r="P66" s="12">
        <v>13580</v>
      </c>
    </row>
    <row r="67" spans="1:16" s="6" customFormat="1" ht="21" customHeight="1">
      <c r="A67" s="29">
        <v>24</v>
      </c>
      <c r="B67" s="30" t="s">
        <v>134</v>
      </c>
      <c r="C67" s="28">
        <v>36342</v>
      </c>
      <c r="D67" s="28">
        <v>36675</v>
      </c>
      <c r="E67" s="28">
        <v>35601</v>
      </c>
      <c r="F67" s="28">
        <v>35423</v>
      </c>
      <c r="G67" s="28">
        <v>35363</v>
      </c>
      <c r="H67" s="28">
        <v>28260</v>
      </c>
      <c r="I67" s="28">
        <v>25851</v>
      </c>
      <c r="J67" s="28">
        <v>27866</v>
      </c>
      <c r="K67" s="28">
        <v>26884</v>
      </c>
      <c r="L67" s="20">
        <v>23783</v>
      </c>
      <c r="M67" s="12">
        <v>25075</v>
      </c>
      <c r="N67" s="12">
        <v>24178</v>
      </c>
      <c r="O67" s="12">
        <v>23961</v>
      </c>
      <c r="P67" s="12">
        <v>24178</v>
      </c>
    </row>
    <row r="68" spans="1:16" s="6" customFormat="1" ht="21" customHeight="1">
      <c r="A68" s="29">
        <v>25</v>
      </c>
      <c r="B68" s="30" t="s">
        <v>135</v>
      </c>
      <c r="C68" s="28">
        <v>34146</v>
      </c>
      <c r="D68" s="28">
        <v>33343</v>
      </c>
      <c r="E68" s="28">
        <v>32198</v>
      </c>
      <c r="F68" s="28">
        <v>30262</v>
      </c>
      <c r="G68" s="28">
        <v>30466</v>
      </c>
      <c r="H68" s="28">
        <v>29283</v>
      </c>
      <c r="I68" s="28">
        <v>28357</v>
      </c>
      <c r="J68" s="28">
        <v>25930</v>
      </c>
      <c r="K68" s="28">
        <v>25893</v>
      </c>
      <c r="L68" s="20">
        <v>22952</v>
      </c>
      <c r="M68" s="12">
        <v>20668</v>
      </c>
      <c r="N68" s="12">
        <v>20671</v>
      </c>
      <c r="O68" s="12">
        <v>18877</v>
      </c>
      <c r="P68" s="12">
        <f>+O68</f>
        <v>18877</v>
      </c>
    </row>
    <row r="69" spans="1:16" s="6" customFormat="1" ht="21" customHeight="1">
      <c r="A69" s="29">
        <v>26</v>
      </c>
      <c r="B69" s="30" t="s">
        <v>136</v>
      </c>
      <c r="C69" s="28">
        <v>24342</v>
      </c>
      <c r="D69" s="28">
        <v>27706</v>
      </c>
      <c r="E69" s="28">
        <v>25884</v>
      </c>
      <c r="F69" s="28">
        <v>26211</v>
      </c>
      <c r="G69" s="28">
        <v>26079</v>
      </c>
      <c r="H69" s="28">
        <v>26731</v>
      </c>
      <c r="I69" s="28">
        <v>25272</v>
      </c>
      <c r="J69" s="28">
        <v>21824</v>
      </c>
      <c r="K69" s="28">
        <v>20603</v>
      </c>
      <c r="L69" s="20">
        <v>17194</v>
      </c>
      <c r="M69" s="12">
        <v>16155</v>
      </c>
      <c r="N69" s="12">
        <v>20776</v>
      </c>
      <c r="O69" s="12">
        <v>17079</v>
      </c>
      <c r="P69" s="12">
        <v>8950</v>
      </c>
    </row>
    <row r="70" spans="1:16" s="6" customFormat="1" ht="21" customHeight="1">
      <c r="A70" s="29">
        <v>27</v>
      </c>
      <c r="B70" s="30" t="s">
        <v>137</v>
      </c>
      <c r="C70" s="28">
        <v>42183</v>
      </c>
      <c r="D70" s="28">
        <v>41411</v>
      </c>
      <c r="E70" s="28">
        <v>41690</v>
      </c>
      <c r="F70" s="28">
        <v>38257</v>
      </c>
      <c r="G70" s="28">
        <v>42359</v>
      </c>
      <c r="H70" s="28">
        <v>39358</v>
      </c>
      <c r="I70" s="28">
        <v>36434</v>
      </c>
      <c r="J70" s="28">
        <v>34983</v>
      </c>
      <c r="K70" s="28">
        <v>31928</v>
      </c>
      <c r="L70" s="20">
        <v>31341</v>
      </c>
      <c r="M70" s="12">
        <v>30654</v>
      </c>
      <c r="N70" s="12">
        <v>27303</v>
      </c>
      <c r="O70" s="12">
        <v>25876</v>
      </c>
      <c r="P70" s="12">
        <f>+O70</f>
        <v>25876</v>
      </c>
    </row>
    <row r="71" spans="1:16" s="6" customFormat="1" ht="21" customHeight="1">
      <c r="A71" s="29">
        <v>28</v>
      </c>
      <c r="B71" s="30" t="s">
        <v>138</v>
      </c>
      <c r="C71" s="28">
        <v>39384</v>
      </c>
      <c r="D71" s="28">
        <v>38544</v>
      </c>
      <c r="E71" s="28">
        <v>37175</v>
      </c>
      <c r="F71" s="28">
        <v>35841</v>
      </c>
      <c r="G71" s="28">
        <v>37558</v>
      </c>
      <c r="H71" s="28">
        <v>33932</v>
      </c>
      <c r="I71" s="28">
        <v>32821</v>
      </c>
      <c r="J71" s="28">
        <v>31539</v>
      </c>
      <c r="K71" s="28">
        <v>31029</v>
      </c>
      <c r="L71" s="20">
        <v>28560</v>
      </c>
      <c r="M71" s="12">
        <v>25791</v>
      </c>
      <c r="N71" s="12">
        <v>25436</v>
      </c>
      <c r="O71" s="12">
        <v>24392</v>
      </c>
      <c r="P71" s="12">
        <v>33644</v>
      </c>
    </row>
    <row r="72" spans="1:16" s="6" customFormat="1" ht="21" customHeight="1">
      <c r="A72" s="29">
        <v>29</v>
      </c>
      <c r="B72" s="30" t="s">
        <v>139</v>
      </c>
      <c r="C72" s="28">
        <v>21152</v>
      </c>
      <c r="D72" s="28">
        <v>22231</v>
      </c>
      <c r="E72" s="28">
        <v>21453</v>
      </c>
      <c r="F72" s="28">
        <v>20751</v>
      </c>
      <c r="G72" s="28">
        <v>20659</v>
      </c>
      <c r="H72" s="28">
        <v>19554</v>
      </c>
      <c r="I72" s="28">
        <v>19388</v>
      </c>
      <c r="J72" s="28">
        <v>18644</v>
      </c>
      <c r="K72" s="28">
        <v>17515</v>
      </c>
      <c r="L72" s="20">
        <v>15870</v>
      </c>
      <c r="M72" s="12">
        <v>20003</v>
      </c>
      <c r="N72" s="12">
        <v>19780</v>
      </c>
      <c r="O72" s="12">
        <v>18546</v>
      </c>
      <c r="P72" s="12">
        <v>16727</v>
      </c>
    </row>
    <row r="73" spans="1:16" s="6" customFormat="1" ht="21" customHeight="1">
      <c r="A73" s="29">
        <v>30</v>
      </c>
      <c r="B73" s="30" t="s">
        <v>140</v>
      </c>
      <c r="C73" s="28">
        <v>110950</v>
      </c>
      <c r="D73" s="28">
        <v>100753</v>
      </c>
      <c r="E73" s="28">
        <v>101723</v>
      </c>
      <c r="F73" s="28">
        <v>101475</v>
      </c>
      <c r="G73" s="28">
        <v>94889</v>
      </c>
      <c r="H73" s="28">
        <v>81798</v>
      </c>
      <c r="I73" s="28">
        <v>80504</v>
      </c>
      <c r="J73" s="28">
        <v>80897</v>
      </c>
      <c r="K73" s="28">
        <v>75078</v>
      </c>
      <c r="L73" s="20">
        <v>68959</v>
      </c>
      <c r="M73" s="12">
        <v>67711</v>
      </c>
      <c r="N73" s="12">
        <v>65047</v>
      </c>
      <c r="O73" s="12">
        <v>60473</v>
      </c>
      <c r="P73" s="12">
        <v>57167</v>
      </c>
    </row>
    <row r="74" spans="1:16" s="6" customFormat="1" ht="21" customHeight="1">
      <c r="A74" s="29">
        <v>31</v>
      </c>
      <c r="B74" s="30" t="s">
        <v>141</v>
      </c>
      <c r="C74" s="28">
        <v>22182</v>
      </c>
      <c r="D74" s="28">
        <v>23562</v>
      </c>
      <c r="E74" s="28">
        <v>23335</v>
      </c>
      <c r="F74" s="28">
        <v>23408</v>
      </c>
      <c r="G74" s="28">
        <v>24735</v>
      </c>
      <c r="H74" s="28">
        <v>22212</v>
      </c>
      <c r="I74" s="28">
        <v>22184</v>
      </c>
      <c r="J74" s="28">
        <v>21931</v>
      </c>
      <c r="K74" s="28">
        <v>20787</v>
      </c>
      <c r="L74" s="20">
        <v>17179</v>
      </c>
      <c r="M74" s="12">
        <v>17857</v>
      </c>
      <c r="N74" s="12">
        <v>16128</v>
      </c>
      <c r="O74" s="12">
        <v>15551</v>
      </c>
      <c r="P74" s="12">
        <v>13256</v>
      </c>
    </row>
    <row r="75" spans="1:16" s="6" customFormat="1" ht="21" customHeight="1">
      <c r="A75" s="29">
        <v>32</v>
      </c>
      <c r="B75" s="30" t="s">
        <v>142</v>
      </c>
      <c r="C75" s="28">
        <v>25521</v>
      </c>
      <c r="D75" s="28">
        <v>23471</v>
      </c>
      <c r="E75" s="28">
        <v>23461</v>
      </c>
      <c r="F75" s="28">
        <v>24453</v>
      </c>
      <c r="G75" s="28">
        <v>22597</v>
      </c>
      <c r="H75" s="28">
        <v>18800</v>
      </c>
      <c r="I75" s="28">
        <v>18482</v>
      </c>
      <c r="J75" s="28">
        <v>17416</v>
      </c>
      <c r="K75" s="28">
        <v>17152</v>
      </c>
      <c r="L75" s="20">
        <v>15766</v>
      </c>
      <c r="M75" s="12">
        <v>14777</v>
      </c>
      <c r="N75" s="12">
        <v>20351</v>
      </c>
      <c r="O75" s="12">
        <v>19058</v>
      </c>
      <c r="P75" s="12">
        <v>15626</v>
      </c>
    </row>
    <row r="76" spans="1:16" s="7" customFormat="1" ht="36" customHeight="1">
      <c r="A76" s="129" t="s">
        <v>165</v>
      </c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</row>
    <row r="77" spans="1:16" ht="54" customHeight="1">
      <c r="A77" s="133" t="s">
        <v>98</v>
      </c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5"/>
      <c r="P77" s="122" t="s">
        <v>161</v>
      </c>
    </row>
    <row r="78" spans="1:16" ht="79.5" customHeight="1">
      <c r="A78" s="110" t="s">
        <v>97</v>
      </c>
      <c r="B78" s="111"/>
      <c r="C78" s="126" t="s">
        <v>96</v>
      </c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8"/>
      <c r="P78" s="122" t="s">
        <v>163</v>
      </c>
    </row>
    <row r="79" spans="1:16" s="8" customFormat="1" ht="22.5" customHeight="1">
      <c r="A79" s="112" t="s">
        <v>145</v>
      </c>
      <c r="B79" s="113"/>
      <c r="C79" s="36" t="s">
        <v>95</v>
      </c>
      <c r="D79" s="36" t="s">
        <v>94</v>
      </c>
      <c r="E79" s="36">
        <v>2013</v>
      </c>
      <c r="F79" s="36">
        <v>2014</v>
      </c>
      <c r="G79" s="36">
        <v>2015</v>
      </c>
      <c r="H79" s="36">
        <v>2016</v>
      </c>
      <c r="I79" s="36">
        <v>2017</v>
      </c>
      <c r="J79" s="36">
        <v>2018</v>
      </c>
      <c r="K79" s="36">
        <v>2019</v>
      </c>
      <c r="L79" s="36">
        <v>2020</v>
      </c>
      <c r="M79" s="36">
        <v>2021</v>
      </c>
      <c r="N79" s="42">
        <v>2022</v>
      </c>
      <c r="O79" s="42">
        <v>2023</v>
      </c>
      <c r="P79" s="42">
        <v>2024</v>
      </c>
    </row>
    <row r="80" spans="1:16" ht="21" customHeight="1">
      <c r="A80" s="108" t="s">
        <v>146</v>
      </c>
      <c r="B80" s="109"/>
      <c r="C80" s="40">
        <f t="shared" ref="C80:M80" si="0">+C5/C43*100</f>
        <v>91.647041719358441</v>
      </c>
      <c r="D80" s="40">
        <f t="shared" si="0"/>
        <v>93.307797277419297</v>
      </c>
      <c r="E80" s="40">
        <f t="shared" si="0"/>
        <v>93.517768948914465</v>
      </c>
      <c r="F80" s="40">
        <f t="shared" si="0"/>
        <v>93.335858808962811</v>
      </c>
      <c r="G80" s="40">
        <f t="shared" si="0"/>
        <v>94.158860065954514</v>
      </c>
      <c r="H80" s="40">
        <f t="shared" si="0"/>
        <v>94.317565922694513</v>
      </c>
      <c r="I80" s="40">
        <f t="shared" si="0"/>
        <v>94.144170999717517</v>
      </c>
      <c r="J80" s="40">
        <f t="shared" si="0"/>
        <v>92.972180784461727</v>
      </c>
      <c r="K80" s="40">
        <f t="shared" si="0"/>
        <v>91.699596246373389</v>
      </c>
      <c r="L80" s="40">
        <f t="shared" si="0"/>
        <v>90.424912787648495</v>
      </c>
      <c r="M80" s="40">
        <f t="shared" si="0"/>
        <v>83.533056477597228</v>
      </c>
      <c r="N80" s="40">
        <f>N5/N43*100</f>
        <v>87.662802126269099</v>
      </c>
      <c r="O80" s="40">
        <f>O5/O43*100</f>
        <v>88.52134315649181</v>
      </c>
      <c r="P80" s="41">
        <f>+P5/P43*100</f>
        <v>90.187057333633831</v>
      </c>
    </row>
    <row r="81" spans="1:16" ht="21" customHeight="1">
      <c r="A81" s="26">
        <v>1</v>
      </c>
      <c r="B81" s="27" t="s">
        <v>112</v>
      </c>
      <c r="C81" s="13">
        <f>+C6/C44*100</f>
        <v>99.417974322396574</v>
      </c>
      <c r="D81" s="13">
        <f t="shared" ref="D81:L81" si="1">+D6/D44*100</f>
        <v>99.597697938201932</v>
      </c>
      <c r="E81" s="13">
        <f t="shared" si="1"/>
        <v>99.515137847437558</v>
      </c>
      <c r="F81" s="13">
        <f t="shared" si="1"/>
        <v>99.649317091177565</v>
      </c>
      <c r="G81" s="13">
        <f t="shared" si="1"/>
        <v>99.497340580980776</v>
      </c>
      <c r="H81" s="13">
        <f t="shared" si="1"/>
        <v>99.46088485203633</v>
      </c>
      <c r="I81" s="13">
        <f t="shared" si="1"/>
        <v>99.429914781075524</v>
      </c>
      <c r="J81" s="13">
        <f t="shared" si="1"/>
        <v>99.274410458497528</v>
      </c>
      <c r="K81" s="13">
        <f t="shared" si="1"/>
        <v>99.310569105691059</v>
      </c>
      <c r="L81" s="19">
        <f t="shared" si="1"/>
        <v>79.289401761311879</v>
      </c>
      <c r="M81" s="31">
        <f t="shared" ref="M81:M112" si="2">+M6/M44*100</f>
        <v>99.483410942956922</v>
      </c>
      <c r="N81" s="44">
        <f t="shared" ref="N81:N112" si="3">N6/N44*100</f>
        <v>73.172737955346662</v>
      </c>
      <c r="O81" s="44">
        <f t="shared" ref="O81:O112" si="4">O6/O44*100</f>
        <v>73.27518729732752</v>
      </c>
      <c r="P81" s="43">
        <f>+P6/P44*100</f>
        <v>99.572100984167733</v>
      </c>
    </row>
    <row r="82" spans="1:16" ht="21" customHeight="1">
      <c r="A82" s="26">
        <v>2</v>
      </c>
      <c r="B82" s="27" t="s">
        <v>113</v>
      </c>
      <c r="C82" s="13">
        <f t="shared" ref="C82:L82" si="5">+C7/C45*100</f>
        <v>99.61471610660486</v>
      </c>
      <c r="D82" s="13">
        <f t="shared" si="5"/>
        <v>99.634216589861751</v>
      </c>
      <c r="E82" s="13">
        <f t="shared" si="5"/>
        <v>99.545630029994356</v>
      </c>
      <c r="F82" s="13">
        <f t="shared" si="5"/>
        <v>99.045404479255907</v>
      </c>
      <c r="G82" s="13">
        <f t="shared" si="5"/>
        <v>99.603558305936957</v>
      </c>
      <c r="H82" s="13">
        <f t="shared" si="5"/>
        <v>99.73214915063086</v>
      </c>
      <c r="I82" s="13">
        <f t="shared" si="5"/>
        <v>99.666782367233594</v>
      </c>
      <c r="J82" s="13">
        <f t="shared" si="5"/>
        <v>99.583348561821566</v>
      </c>
      <c r="K82" s="13">
        <f t="shared" si="5"/>
        <v>99.675832348117922</v>
      </c>
      <c r="L82" s="19">
        <f t="shared" si="5"/>
        <v>99.549456454346299</v>
      </c>
      <c r="M82" s="31">
        <f t="shared" si="2"/>
        <v>99.147612507069567</v>
      </c>
      <c r="N82" s="44">
        <f t="shared" si="3"/>
        <v>99.325493676503214</v>
      </c>
      <c r="O82" s="44">
        <f t="shared" si="4"/>
        <v>98.972743459800029</v>
      </c>
      <c r="P82" s="43">
        <f>+P7/P45*100</f>
        <v>100</v>
      </c>
    </row>
    <row r="83" spans="1:16" ht="25.5" customHeight="1">
      <c r="A83" s="26">
        <v>3</v>
      </c>
      <c r="B83" s="27" t="s">
        <v>114</v>
      </c>
      <c r="C83" s="13">
        <f t="shared" ref="C83:L83" si="6">+C8/C46*100</f>
        <v>98.745545260156803</v>
      </c>
      <c r="D83" s="13">
        <f t="shared" si="6"/>
        <v>99.719887955182074</v>
      </c>
      <c r="E83" s="13">
        <f t="shared" si="6"/>
        <v>98.018720748829963</v>
      </c>
      <c r="F83" s="13">
        <f t="shared" si="6"/>
        <v>97.738461538461536</v>
      </c>
      <c r="G83" s="13">
        <f t="shared" si="6"/>
        <v>98.834645669291348</v>
      </c>
      <c r="H83" s="13">
        <f t="shared" si="6"/>
        <v>99.570815450643778</v>
      </c>
      <c r="I83" s="13">
        <f t="shared" si="6"/>
        <v>99.55638969459136</v>
      </c>
      <c r="J83" s="13">
        <f t="shared" si="6"/>
        <v>99.38607261883881</v>
      </c>
      <c r="K83" s="13">
        <f t="shared" si="6"/>
        <v>99.349475966750987</v>
      </c>
      <c r="L83" s="19">
        <f t="shared" si="6"/>
        <v>98.807357994744294</v>
      </c>
      <c r="M83" s="31">
        <f t="shared" si="2"/>
        <v>98.326450771571388</v>
      </c>
      <c r="N83" s="44">
        <f t="shared" si="3"/>
        <v>98.913275090560404</v>
      </c>
      <c r="O83" s="44">
        <f t="shared" si="4"/>
        <v>99.158780231335442</v>
      </c>
      <c r="P83" s="43">
        <f>+P8/P46*100</f>
        <v>95.791376194164741</v>
      </c>
    </row>
    <row r="84" spans="1:16" ht="21" customHeight="1">
      <c r="A84" s="26">
        <v>4</v>
      </c>
      <c r="B84" s="27" t="s">
        <v>115</v>
      </c>
      <c r="C84" s="13">
        <f t="shared" ref="C84:L84" si="7">+C9/C47*100</f>
        <v>95.426772819848168</v>
      </c>
      <c r="D84" s="13">
        <f t="shared" si="7"/>
        <v>95.558891047148151</v>
      </c>
      <c r="E84" s="13">
        <f t="shared" si="7"/>
        <v>95.324942203955814</v>
      </c>
      <c r="F84" s="13">
        <f t="shared" si="7"/>
        <v>94.821084387832073</v>
      </c>
      <c r="G84" s="13">
        <f t="shared" si="7"/>
        <v>96.204537871204536</v>
      </c>
      <c r="H84" s="13">
        <f t="shared" si="7"/>
        <v>96.271032287403372</v>
      </c>
      <c r="I84" s="13">
        <f t="shared" si="7"/>
        <v>87.815814434767617</v>
      </c>
      <c r="J84" s="13">
        <f t="shared" si="7"/>
        <v>81.981236203090518</v>
      </c>
      <c r="K84" s="13">
        <f t="shared" si="7"/>
        <v>95.438013093629849</v>
      </c>
      <c r="L84" s="19">
        <f t="shared" si="7"/>
        <v>92.075816396437531</v>
      </c>
      <c r="M84" s="31">
        <f t="shared" si="2"/>
        <v>92.080896686159846</v>
      </c>
      <c r="N84" s="44">
        <f t="shared" si="3"/>
        <v>92.23810148157861</v>
      </c>
      <c r="O84" s="44">
        <f t="shared" si="4"/>
        <v>93.109291160689068</v>
      </c>
      <c r="P84" s="43">
        <f>+P9/P47*100</f>
        <v>119.28833662807116</v>
      </c>
    </row>
    <row r="85" spans="1:16" ht="21" customHeight="1">
      <c r="A85" s="26">
        <v>5</v>
      </c>
      <c r="B85" s="27" t="s">
        <v>116</v>
      </c>
      <c r="C85" s="13">
        <f t="shared" ref="C85:L85" si="8">+C10/C48*100</f>
        <v>98.713924825843989</v>
      </c>
      <c r="D85" s="13">
        <f t="shared" si="8"/>
        <v>98.719571205240825</v>
      </c>
      <c r="E85" s="13">
        <f t="shared" si="8"/>
        <v>92.675912780750608</v>
      </c>
      <c r="F85" s="13">
        <f t="shared" si="8"/>
        <v>99.702591174393092</v>
      </c>
      <c r="G85" s="13">
        <f t="shared" si="8"/>
        <v>99.692240848691114</v>
      </c>
      <c r="H85" s="13">
        <f t="shared" si="8"/>
        <v>99.784524221786143</v>
      </c>
      <c r="I85" s="13">
        <f t="shared" si="8"/>
        <v>99.721610504009632</v>
      </c>
      <c r="J85" s="13">
        <f t="shared" si="8"/>
        <v>99.773403829919587</v>
      </c>
      <c r="K85" s="13">
        <f t="shared" si="8"/>
        <v>99.637763187683944</v>
      </c>
      <c r="L85" s="19">
        <f t="shared" si="8"/>
        <v>99.64249233912156</v>
      </c>
      <c r="M85" s="31">
        <f t="shared" si="2"/>
        <v>99.552367872221367</v>
      </c>
      <c r="N85" s="44">
        <f t="shared" si="3"/>
        <v>99.544431637301727</v>
      </c>
      <c r="O85" s="44">
        <f t="shared" si="4"/>
        <v>99.508613712567922</v>
      </c>
      <c r="P85" s="43">
        <f>+P10/P48*100</f>
        <v>99.753832382231181</v>
      </c>
    </row>
    <row r="86" spans="1:16" ht="21" customHeight="1">
      <c r="A86" s="26">
        <v>6</v>
      </c>
      <c r="B86" s="27" t="s">
        <v>117</v>
      </c>
      <c r="C86" s="13">
        <f t="shared" ref="C86:L86" si="9">+C11/C49*100</f>
        <v>99.817263248414491</v>
      </c>
      <c r="D86" s="13">
        <f t="shared" si="9"/>
        <v>99.779492833517097</v>
      </c>
      <c r="E86" s="13">
        <f t="shared" si="9"/>
        <v>99.699699699699693</v>
      </c>
      <c r="F86" s="13">
        <f t="shared" si="9"/>
        <v>99.711419541019652</v>
      </c>
      <c r="G86" s="13">
        <f t="shared" si="9"/>
        <v>99.825414640229454</v>
      </c>
      <c r="H86" s="13">
        <f t="shared" si="9"/>
        <v>99.883975763826214</v>
      </c>
      <c r="I86" s="13">
        <f t="shared" si="9"/>
        <v>100</v>
      </c>
      <c r="J86" s="13">
        <f t="shared" si="9"/>
        <v>99.359331476323121</v>
      </c>
      <c r="K86" s="13">
        <f t="shared" si="9"/>
        <v>99.435518888406421</v>
      </c>
      <c r="L86" s="19">
        <f t="shared" si="9"/>
        <v>99.665178571428569</v>
      </c>
      <c r="M86" s="31">
        <f t="shared" si="2"/>
        <v>99.771411155135624</v>
      </c>
      <c r="N86" s="44">
        <f t="shared" si="3"/>
        <v>99.658258746948732</v>
      </c>
      <c r="O86" s="44">
        <f t="shared" si="4"/>
        <v>99.676595744680853</v>
      </c>
      <c r="P86" s="43">
        <f>+P11/P49*100</f>
        <v>99.658258746948732</v>
      </c>
    </row>
    <row r="87" spans="1:16" ht="21" customHeight="1">
      <c r="A87" s="26">
        <v>7</v>
      </c>
      <c r="B87" s="27" t="s">
        <v>118</v>
      </c>
      <c r="C87" s="13">
        <f t="shared" ref="C87:L87" si="10">+C12/C50*100</f>
        <v>54.777907140841094</v>
      </c>
      <c r="D87" s="13">
        <f t="shared" si="10"/>
        <v>58.499840408554107</v>
      </c>
      <c r="E87" s="13">
        <f t="shared" si="10"/>
        <v>59.857297144172371</v>
      </c>
      <c r="F87" s="13">
        <f t="shared" si="10"/>
        <v>61.606401193442849</v>
      </c>
      <c r="G87" s="13">
        <f t="shared" si="10"/>
        <v>63.112227718925638</v>
      </c>
      <c r="H87" s="13">
        <f t="shared" si="10"/>
        <v>60.199775761899907</v>
      </c>
      <c r="I87" s="13">
        <f t="shared" si="10"/>
        <v>60.831793898846676</v>
      </c>
      <c r="J87" s="13">
        <f t="shared" si="10"/>
        <v>52.249688241683089</v>
      </c>
      <c r="K87" s="13">
        <f t="shared" si="10"/>
        <v>52.87403811392862</v>
      </c>
      <c r="L87" s="19">
        <f t="shared" si="10"/>
        <v>51.349819047709047</v>
      </c>
      <c r="M87" s="31">
        <f t="shared" si="2"/>
        <v>52.696390658174096</v>
      </c>
      <c r="N87" s="44">
        <f t="shared" si="3"/>
        <v>56.670846394984331</v>
      </c>
      <c r="O87" s="44">
        <f t="shared" si="4"/>
        <v>58.541111099844869</v>
      </c>
      <c r="P87" s="43">
        <f>+P12/P50*100</f>
        <v>89.445227679025621</v>
      </c>
    </row>
    <row r="88" spans="1:16" ht="27" customHeight="1">
      <c r="A88" s="26">
        <v>8</v>
      </c>
      <c r="B88" s="27" t="s">
        <v>119</v>
      </c>
      <c r="C88" s="13">
        <f t="shared" ref="C88:L88" si="11">+C13/C51*100</f>
        <v>94.518308046962957</v>
      </c>
      <c r="D88" s="13">
        <f t="shared" si="11"/>
        <v>92.7887837439348</v>
      </c>
      <c r="E88" s="13">
        <f t="shared" si="11"/>
        <v>94.070103794452947</v>
      </c>
      <c r="F88" s="13">
        <f t="shared" si="11"/>
        <v>94.967701003575954</v>
      </c>
      <c r="G88" s="13">
        <f t="shared" si="11"/>
        <v>94.944258639910814</v>
      </c>
      <c r="H88" s="13">
        <f t="shared" si="11"/>
        <v>96.581674714403491</v>
      </c>
      <c r="I88" s="13">
        <f t="shared" si="11"/>
        <v>96.309007707129098</v>
      </c>
      <c r="J88" s="13">
        <f t="shared" si="11"/>
        <v>95.629342118138226</v>
      </c>
      <c r="K88" s="13">
        <f t="shared" si="11"/>
        <v>96.118101229625395</v>
      </c>
      <c r="L88" s="19">
        <f t="shared" si="11"/>
        <v>94.620954632776716</v>
      </c>
      <c r="M88" s="31">
        <f t="shared" si="2"/>
        <v>94.331533820260404</v>
      </c>
      <c r="N88" s="44">
        <f t="shared" si="3"/>
        <v>94.289640792341956</v>
      </c>
      <c r="O88" s="44">
        <f t="shared" si="4"/>
        <v>95.191388554091688</v>
      </c>
      <c r="P88" s="43">
        <f>+P13/P51*100</f>
        <v>92.817277359864107</v>
      </c>
    </row>
    <row r="89" spans="1:16" ht="21" customHeight="1">
      <c r="A89" s="26">
        <v>9</v>
      </c>
      <c r="B89" s="30" t="s">
        <v>144</v>
      </c>
      <c r="C89" s="13">
        <f t="shared" ref="C89:L89" si="12">+C14/C52*100</f>
        <v>99.513893523771387</v>
      </c>
      <c r="D89" s="13">
        <f t="shared" si="12"/>
        <v>99.569431895503584</v>
      </c>
      <c r="E89" s="13">
        <f t="shared" si="12"/>
        <v>99.482908168938906</v>
      </c>
      <c r="F89" s="13">
        <f t="shared" si="12"/>
        <v>99.256200402995091</v>
      </c>
      <c r="G89" s="13">
        <f t="shared" si="12"/>
        <v>99.361189280328659</v>
      </c>
      <c r="H89" s="13">
        <f t="shared" si="12"/>
        <v>99.46805117934457</v>
      </c>
      <c r="I89" s="13">
        <f t="shared" si="12"/>
        <v>99.378430739425255</v>
      </c>
      <c r="J89" s="13">
        <f t="shared" si="12"/>
        <v>99.428400865607045</v>
      </c>
      <c r="K89" s="13">
        <f t="shared" si="12"/>
        <v>99.357574404999127</v>
      </c>
      <c r="L89" s="19">
        <f t="shared" si="12"/>
        <v>99.053411478491654</v>
      </c>
      <c r="M89" s="31">
        <f t="shared" si="2"/>
        <v>73.137469930663642</v>
      </c>
      <c r="N89" s="44">
        <f t="shared" si="3"/>
        <v>99.318963385853323</v>
      </c>
      <c r="O89" s="44">
        <f t="shared" si="4"/>
        <v>99.156549217135108</v>
      </c>
      <c r="P89" s="43">
        <f>+P14/P52*100</f>
        <v>96.050860134629772</v>
      </c>
    </row>
    <row r="90" spans="1:16" ht="21" customHeight="1">
      <c r="A90" s="26">
        <v>10</v>
      </c>
      <c r="B90" s="27" t="s">
        <v>120</v>
      </c>
      <c r="C90" s="13">
        <f t="shared" ref="C90:L90" si="13">+C15/C53*100</f>
        <v>98.840048840048837</v>
      </c>
      <c r="D90" s="13">
        <f t="shared" si="13"/>
        <v>99.06529146330233</v>
      </c>
      <c r="E90" s="13">
        <f t="shared" si="13"/>
        <v>99.265703194424958</v>
      </c>
      <c r="F90" s="13">
        <f t="shared" si="13"/>
        <v>98.569463548830811</v>
      </c>
      <c r="G90" s="13">
        <f t="shared" si="13"/>
        <v>99.114755625960953</v>
      </c>
      <c r="H90" s="13">
        <f t="shared" si="13"/>
        <v>99.212411633534174</v>
      </c>
      <c r="I90" s="13">
        <f t="shared" si="13"/>
        <v>99.144686544342505</v>
      </c>
      <c r="J90" s="13">
        <f t="shared" si="13"/>
        <v>98.77614005214707</v>
      </c>
      <c r="K90" s="13">
        <f t="shared" si="13"/>
        <v>98.925152549963613</v>
      </c>
      <c r="L90" s="19">
        <f t="shared" si="13"/>
        <v>98.963160333642264</v>
      </c>
      <c r="M90" s="31">
        <f t="shared" si="2"/>
        <v>98.595787362086256</v>
      </c>
      <c r="N90" s="44">
        <f t="shared" si="3"/>
        <v>98.854816134368235</v>
      </c>
      <c r="O90" s="44">
        <f t="shared" si="4"/>
        <v>99.022984466155904</v>
      </c>
      <c r="P90" s="43">
        <f>+P15/P53*100</f>
        <v>98.854816134368235</v>
      </c>
    </row>
    <row r="91" spans="1:16" ht="21" customHeight="1">
      <c r="A91" s="26">
        <v>11</v>
      </c>
      <c r="B91" s="27" t="s">
        <v>121</v>
      </c>
      <c r="C91" s="13">
        <f t="shared" ref="C91:L91" si="14">+C16/C54*100</f>
        <v>98.425771125298738</v>
      </c>
      <c r="D91" s="13">
        <f t="shared" si="14"/>
        <v>98.625579676053505</v>
      </c>
      <c r="E91" s="13">
        <f t="shared" si="14"/>
        <v>98.660823268195713</v>
      </c>
      <c r="F91" s="13">
        <f t="shared" si="14"/>
        <v>98.815631286379173</v>
      </c>
      <c r="G91" s="13">
        <f t="shared" si="14"/>
        <v>99.074280746684209</v>
      </c>
      <c r="H91" s="13">
        <f t="shared" si="14"/>
        <v>98.983331931308811</v>
      </c>
      <c r="I91" s="13">
        <f t="shared" si="14"/>
        <v>99.057002451069181</v>
      </c>
      <c r="J91" s="13">
        <f t="shared" si="14"/>
        <v>99.11374641263258</v>
      </c>
      <c r="K91" s="13">
        <f t="shared" si="14"/>
        <v>98.978807214450484</v>
      </c>
      <c r="L91" s="19">
        <f t="shared" si="14"/>
        <v>98.512817459135974</v>
      </c>
      <c r="M91" s="31">
        <f t="shared" si="2"/>
        <v>98.695376624982615</v>
      </c>
      <c r="N91" s="44">
        <f t="shared" si="3"/>
        <v>99.164421301201898</v>
      </c>
      <c r="O91" s="44">
        <f t="shared" si="4"/>
        <v>99.29014360313316</v>
      </c>
      <c r="P91" s="43">
        <f>+P16/P54*100</f>
        <v>99.165173169125197</v>
      </c>
    </row>
    <row r="92" spans="1:16" ht="21" customHeight="1">
      <c r="A92" s="26">
        <v>12</v>
      </c>
      <c r="B92" s="27" t="s">
        <v>122</v>
      </c>
      <c r="C92" s="13">
        <f t="shared" ref="C92:L92" si="15">+C17/C55*100</f>
        <v>70.947593389723366</v>
      </c>
      <c r="D92" s="13">
        <f t="shared" si="15"/>
        <v>76.226547914179903</v>
      </c>
      <c r="E92" s="13">
        <f t="shared" si="15"/>
        <v>76.944557041841193</v>
      </c>
      <c r="F92" s="13">
        <f t="shared" si="15"/>
        <v>76.466655038083616</v>
      </c>
      <c r="G92" s="13">
        <f t="shared" si="15"/>
        <v>75.918361283997555</v>
      </c>
      <c r="H92" s="13">
        <f t="shared" si="15"/>
        <v>74.982123567983692</v>
      </c>
      <c r="I92" s="13">
        <f t="shared" si="15"/>
        <v>74.600457509220206</v>
      </c>
      <c r="J92" s="13">
        <f t="shared" si="15"/>
        <v>73.863152079551725</v>
      </c>
      <c r="K92" s="13">
        <f t="shared" si="15"/>
        <v>70.557632905218654</v>
      </c>
      <c r="L92" s="19">
        <f t="shared" si="15"/>
        <v>63.65917482166541</v>
      </c>
      <c r="M92" s="31">
        <f t="shared" si="2"/>
        <v>65.098053313680722</v>
      </c>
      <c r="N92" s="44">
        <f t="shared" si="3"/>
        <v>67.12245573999779</v>
      </c>
      <c r="O92" s="44">
        <f t="shared" si="4"/>
        <v>67.971506258286325</v>
      </c>
      <c r="P92" s="43">
        <f>+P17/P55*100</f>
        <v>89.703602166243456</v>
      </c>
    </row>
    <row r="93" spans="1:16" ht="21" customHeight="1">
      <c r="A93" s="26">
        <v>13</v>
      </c>
      <c r="B93" s="27" t="s">
        <v>123</v>
      </c>
      <c r="C93" s="13">
        <f t="shared" ref="C93:L93" si="16">+C18/C56*100</f>
        <v>97.975092689419142</v>
      </c>
      <c r="D93" s="13">
        <f t="shared" si="16"/>
        <v>97.752808988764045</v>
      </c>
      <c r="E93" s="13">
        <f t="shared" si="16"/>
        <v>97.70233276398605</v>
      </c>
      <c r="F93" s="13">
        <f t="shared" si="16"/>
        <v>98.050167057298168</v>
      </c>
      <c r="G93" s="13">
        <f t="shared" si="16"/>
        <v>98.218301764206103</v>
      </c>
      <c r="H93" s="13">
        <f t="shared" si="16"/>
        <v>98.492931059612303</v>
      </c>
      <c r="I93" s="13">
        <f t="shared" si="16"/>
        <v>98.510867889625402</v>
      </c>
      <c r="J93" s="13">
        <f t="shared" si="16"/>
        <v>98.602896512036835</v>
      </c>
      <c r="K93" s="13">
        <f t="shared" si="16"/>
        <v>98.566168084205046</v>
      </c>
      <c r="L93" s="19">
        <f t="shared" si="16"/>
        <v>97.834970248763355</v>
      </c>
      <c r="M93" s="31">
        <f t="shared" si="2"/>
        <v>96.272021216139422</v>
      </c>
      <c r="N93" s="44">
        <f t="shared" si="3"/>
        <v>97.268027621599188</v>
      </c>
      <c r="O93" s="44">
        <f t="shared" si="4"/>
        <v>98.669388075519095</v>
      </c>
      <c r="P93" s="43">
        <f>+P18/P56*100</f>
        <v>65.139283400607965</v>
      </c>
    </row>
    <row r="94" spans="1:16" ht="21" customHeight="1">
      <c r="A94" s="26">
        <v>14</v>
      </c>
      <c r="B94" s="27" t="s">
        <v>124</v>
      </c>
      <c r="C94" s="13">
        <f t="shared" ref="C94:L94" si="17">+C19/C57*100</f>
        <v>99.283409217209879</v>
      </c>
      <c r="D94" s="13">
        <f t="shared" si="17"/>
        <v>99.192444294529665</v>
      </c>
      <c r="E94" s="13">
        <f t="shared" si="17"/>
        <v>99.343075479286767</v>
      </c>
      <c r="F94" s="13">
        <f t="shared" si="17"/>
        <v>99.224886854289124</v>
      </c>
      <c r="G94" s="13">
        <f t="shared" si="17"/>
        <v>99.391119411847257</v>
      </c>
      <c r="H94" s="13">
        <f t="shared" si="17"/>
        <v>99.170936726351542</v>
      </c>
      <c r="I94" s="13">
        <f t="shared" si="17"/>
        <v>99.271990481687851</v>
      </c>
      <c r="J94" s="13">
        <f t="shared" si="17"/>
        <v>99.047860015447313</v>
      </c>
      <c r="K94" s="13">
        <f t="shared" si="17"/>
        <v>99.102045192591206</v>
      </c>
      <c r="L94" s="19">
        <f t="shared" si="17"/>
        <v>98.879580241187384</v>
      </c>
      <c r="M94" s="31">
        <f t="shared" si="2"/>
        <v>99.036423471664435</v>
      </c>
      <c r="N94" s="44">
        <f t="shared" si="3"/>
        <v>99.108645697642089</v>
      </c>
      <c r="O94" s="44">
        <f t="shared" si="4"/>
        <v>99.040796503156869</v>
      </c>
      <c r="P94" s="43">
        <f>+P19/P57*100</f>
        <v>99.078091920541738</v>
      </c>
    </row>
    <row r="95" spans="1:16" ht="21" customHeight="1">
      <c r="A95" s="26">
        <v>15</v>
      </c>
      <c r="B95" s="27" t="s">
        <v>125</v>
      </c>
      <c r="C95" s="13">
        <f t="shared" ref="C95:L95" si="18">+C20/C58*100</f>
        <v>98.289020942383658</v>
      </c>
      <c r="D95" s="13">
        <f t="shared" si="18"/>
        <v>98.00138341097842</v>
      </c>
      <c r="E95" s="13">
        <f t="shared" si="18"/>
        <v>98.185480040280453</v>
      </c>
      <c r="F95" s="13">
        <f t="shared" si="18"/>
        <v>98.388931186494844</v>
      </c>
      <c r="G95" s="13">
        <f t="shared" si="18"/>
        <v>98.495042759021473</v>
      </c>
      <c r="H95" s="13">
        <f t="shared" si="18"/>
        <v>98.470070269134368</v>
      </c>
      <c r="I95" s="13">
        <f t="shared" si="18"/>
        <v>98.409179745018989</v>
      </c>
      <c r="J95" s="13">
        <f t="shared" si="18"/>
        <v>97.915079749786486</v>
      </c>
      <c r="K95" s="13">
        <f t="shared" si="18"/>
        <v>98.215654280699155</v>
      </c>
      <c r="L95" s="19">
        <f t="shared" si="18"/>
        <v>97.119944074022783</v>
      </c>
      <c r="M95" s="31">
        <f t="shared" si="2"/>
        <v>73.914801152155235</v>
      </c>
      <c r="N95" s="44">
        <f t="shared" si="3"/>
        <v>98.257157577095754</v>
      </c>
      <c r="O95" s="44">
        <f t="shared" si="4"/>
        <v>98.160895674950481</v>
      </c>
      <c r="P95" s="43">
        <f>+P20/P58*100</f>
        <v>73.880364240076474</v>
      </c>
    </row>
    <row r="96" spans="1:16" ht="21" customHeight="1">
      <c r="A96" s="26">
        <v>16</v>
      </c>
      <c r="B96" s="27" t="s">
        <v>126</v>
      </c>
      <c r="C96" s="13">
        <f t="shared" ref="C96:L96" si="19">+C21/C59*100</f>
        <v>97.927178899082563</v>
      </c>
      <c r="D96" s="13">
        <f t="shared" si="19"/>
        <v>97.90817376981677</v>
      </c>
      <c r="E96" s="13">
        <f t="shared" si="19"/>
        <v>98.184130283182697</v>
      </c>
      <c r="F96" s="13">
        <f t="shared" si="19"/>
        <v>98.336447057530634</v>
      </c>
      <c r="G96" s="13">
        <f t="shared" si="19"/>
        <v>98.711731713017059</v>
      </c>
      <c r="H96" s="13">
        <f t="shared" si="19"/>
        <v>98.842924596715704</v>
      </c>
      <c r="I96" s="13">
        <f t="shared" si="19"/>
        <v>99.047885746289552</v>
      </c>
      <c r="J96" s="13">
        <f t="shared" si="19"/>
        <v>98.420417435751801</v>
      </c>
      <c r="K96" s="13">
        <f t="shared" si="19"/>
        <v>98.112616220357282</v>
      </c>
      <c r="L96" s="19">
        <f t="shared" si="19"/>
        <v>98.358432660052813</v>
      </c>
      <c r="M96" s="31">
        <f t="shared" si="2"/>
        <v>98.7485862308001</v>
      </c>
      <c r="N96" s="44">
        <f t="shared" si="3"/>
        <v>99.011656418574816</v>
      </c>
      <c r="O96" s="44">
        <f t="shared" si="4"/>
        <v>99.025167646328342</v>
      </c>
      <c r="P96" s="43">
        <f>+P21/P59*100</f>
        <v>99.204162250698531</v>
      </c>
    </row>
    <row r="97" spans="1:16" ht="21" customHeight="1">
      <c r="A97" s="26">
        <v>17</v>
      </c>
      <c r="B97" s="27" t="s">
        <v>127</v>
      </c>
      <c r="C97" s="13">
        <f t="shared" ref="C97:L97" si="20">+C22/C60*100</f>
        <v>95.972222222222229</v>
      </c>
      <c r="D97" s="13">
        <f t="shared" si="20"/>
        <v>96.86699507389163</v>
      </c>
      <c r="E97" s="13">
        <f t="shared" si="20"/>
        <v>97.27003660721239</v>
      </c>
      <c r="F97" s="13">
        <f t="shared" si="20"/>
        <v>98.165549926458567</v>
      </c>
      <c r="G97" s="13">
        <f t="shared" si="20"/>
        <v>98.4321608040201</v>
      </c>
      <c r="H97" s="13">
        <f t="shared" si="20"/>
        <v>98.537008720089275</v>
      </c>
      <c r="I97" s="13">
        <f t="shared" si="20"/>
        <v>98.44293667362561</v>
      </c>
      <c r="J97" s="13">
        <f t="shared" si="20"/>
        <v>98.513279445727491</v>
      </c>
      <c r="K97" s="13">
        <f t="shared" si="20"/>
        <v>98.35382583070826</v>
      </c>
      <c r="L97" s="19">
        <f t="shared" si="20"/>
        <v>96.671028526563731</v>
      </c>
      <c r="M97" s="31">
        <f t="shared" si="2"/>
        <v>97.60681892689324</v>
      </c>
      <c r="N97" s="44">
        <f t="shared" si="3"/>
        <v>97.887642994676639</v>
      </c>
      <c r="O97" s="44">
        <f t="shared" si="4"/>
        <v>98.295597484276726</v>
      </c>
      <c r="P97" s="43">
        <f>+P22/P60*100</f>
        <v>99.652214236030602</v>
      </c>
    </row>
    <row r="98" spans="1:16" ht="21" customHeight="1">
      <c r="A98" s="26">
        <v>18</v>
      </c>
      <c r="B98" s="27" t="s">
        <v>128</v>
      </c>
      <c r="C98" s="13">
        <f t="shared" ref="C98:L98" si="21">+C23/C61*100</f>
        <v>99.099557040156853</v>
      </c>
      <c r="D98" s="13">
        <f t="shared" si="21"/>
        <v>99.068848758465009</v>
      </c>
      <c r="E98" s="13">
        <f t="shared" si="21"/>
        <v>98.671353251318109</v>
      </c>
      <c r="F98" s="13">
        <f t="shared" si="21"/>
        <v>98.886208853575482</v>
      </c>
      <c r="G98" s="13">
        <f t="shared" si="21"/>
        <v>98.814482537648189</v>
      </c>
      <c r="H98" s="13">
        <f t="shared" si="21"/>
        <v>98.452846588439812</v>
      </c>
      <c r="I98" s="13">
        <f t="shared" si="21"/>
        <v>98.352567318949653</v>
      </c>
      <c r="J98" s="13">
        <f t="shared" si="21"/>
        <v>94.354838709677423</v>
      </c>
      <c r="K98" s="13">
        <f t="shared" si="21"/>
        <v>98.595505617977537</v>
      </c>
      <c r="L98" s="19">
        <f t="shared" si="21"/>
        <v>98.504352090229247</v>
      </c>
      <c r="M98" s="31">
        <f t="shared" si="2"/>
        <v>97.846509611215495</v>
      </c>
      <c r="N98" s="44">
        <f t="shared" si="3"/>
        <v>98.110831234256921</v>
      </c>
      <c r="O98" s="44">
        <f t="shared" si="4"/>
        <v>97.796316700771285</v>
      </c>
      <c r="P98" s="43">
        <f>+P23/P61*100</f>
        <v>100</v>
      </c>
    </row>
    <row r="99" spans="1:16" ht="21" customHeight="1">
      <c r="A99" s="26">
        <v>19</v>
      </c>
      <c r="B99" s="27" t="s">
        <v>129</v>
      </c>
      <c r="C99" s="13">
        <f t="shared" ref="C99:L99" si="22">+C24/C62*100</f>
        <v>99.701462328593834</v>
      </c>
      <c r="D99" s="13">
        <f t="shared" si="22"/>
        <v>92.230349527054386</v>
      </c>
      <c r="E99" s="13">
        <f t="shared" si="22"/>
        <v>99.315051856889554</v>
      </c>
      <c r="F99" s="13">
        <f t="shared" si="22"/>
        <v>99.496559456548027</v>
      </c>
      <c r="G99" s="13">
        <f t="shared" si="22"/>
        <v>99.644506886348637</v>
      </c>
      <c r="H99" s="13">
        <f t="shared" si="22"/>
        <v>99.565858979020078</v>
      </c>
      <c r="I99" s="13">
        <f t="shared" si="22"/>
        <v>99.662256641927499</v>
      </c>
      <c r="J99" s="13">
        <f t="shared" si="22"/>
        <v>99.752736754557517</v>
      </c>
      <c r="K99" s="13">
        <f t="shared" si="22"/>
        <v>99.615059618815138</v>
      </c>
      <c r="L99" s="19">
        <f t="shared" si="22"/>
        <v>99.486693910096676</v>
      </c>
      <c r="M99" s="31">
        <f t="shared" si="2"/>
        <v>74.050000978875858</v>
      </c>
      <c r="N99" s="44">
        <f t="shared" si="3"/>
        <v>71.35929083934569</v>
      </c>
      <c r="O99" s="44">
        <f t="shared" si="4"/>
        <v>71.246551950610794</v>
      </c>
      <c r="P99" s="43">
        <f>+P24/P62*100</f>
        <v>99.771017337258755</v>
      </c>
    </row>
    <row r="100" spans="1:16" ht="21" customHeight="1">
      <c r="A100" s="26">
        <v>20</v>
      </c>
      <c r="B100" s="27" t="s">
        <v>130</v>
      </c>
      <c r="C100" s="13">
        <f t="shared" ref="C100:L100" si="23">+C25/C63*100</f>
        <v>80.585942045851283</v>
      </c>
      <c r="D100" s="13">
        <f t="shared" si="23"/>
        <v>85.507615353511142</v>
      </c>
      <c r="E100" s="13">
        <f t="shared" si="23"/>
        <v>87.485312272247256</v>
      </c>
      <c r="F100" s="13">
        <f t="shared" si="23"/>
        <v>89.612101243073241</v>
      </c>
      <c r="G100" s="13">
        <f t="shared" si="23"/>
        <v>89.811951788982142</v>
      </c>
      <c r="H100" s="13">
        <f t="shared" si="23"/>
        <v>97.320533889133827</v>
      </c>
      <c r="I100" s="13">
        <f t="shared" si="23"/>
        <v>90.443001718541154</v>
      </c>
      <c r="J100" s="13">
        <f t="shared" si="23"/>
        <v>96.28989280556516</v>
      </c>
      <c r="K100" s="13">
        <f t="shared" si="23"/>
        <v>82.378038816971994</v>
      </c>
      <c r="L100" s="19">
        <f t="shared" si="23"/>
        <v>93.189636403222295</v>
      </c>
      <c r="M100" s="31">
        <f t="shared" si="2"/>
        <v>71.076406814661851</v>
      </c>
      <c r="N100" s="44">
        <f t="shared" si="3"/>
        <v>68.039650402184066</v>
      </c>
      <c r="O100" s="44">
        <f t="shared" si="4"/>
        <v>68.876559777274821</v>
      </c>
      <c r="P100" s="43">
        <f>+P25/P63*100</f>
        <v>95.500853571231886</v>
      </c>
    </row>
    <row r="101" spans="1:16" ht="21" customHeight="1">
      <c r="A101" s="26">
        <v>21</v>
      </c>
      <c r="B101" s="27" t="s">
        <v>131</v>
      </c>
      <c r="C101" s="13">
        <f t="shared" ref="C101:L101" si="24">+C26/C64*100</f>
        <v>94.03582071819649</v>
      </c>
      <c r="D101" s="13">
        <f t="shared" si="24"/>
        <v>94.389241048483811</v>
      </c>
      <c r="E101" s="13">
        <f t="shared" si="24"/>
        <v>94.811636948652634</v>
      </c>
      <c r="F101" s="13">
        <f t="shared" si="24"/>
        <v>89.834272097053727</v>
      </c>
      <c r="G101" s="13">
        <f t="shared" si="24"/>
        <v>96.003321130694047</v>
      </c>
      <c r="H101" s="13">
        <f t="shared" si="24"/>
        <v>96.07814436410122</v>
      </c>
      <c r="I101" s="13">
        <f t="shared" si="24"/>
        <v>96.36807849044942</v>
      </c>
      <c r="J101" s="13">
        <f t="shared" si="24"/>
        <v>96.439050679654287</v>
      </c>
      <c r="K101" s="13">
        <f t="shared" si="24"/>
        <v>96.501949767285851</v>
      </c>
      <c r="L101" s="19">
        <f t="shared" si="24"/>
        <v>94.135296414031572</v>
      </c>
      <c r="M101" s="31">
        <f t="shared" si="2"/>
        <v>95.075232863625502</v>
      </c>
      <c r="N101" s="44">
        <f t="shared" si="3"/>
        <v>96.170116690828721</v>
      </c>
      <c r="O101" s="44">
        <f t="shared" si="4"/>
        <v>96.884731109330033</v>
      </c>
      <c r="P101" s="43">
        <f>+P26/P64*100</f>
        <v>95.557893656333405</v>
      </c>
    </row>
    <row r="102" spans="1:16" ht="21" customHeight="1">
      <c r="A102" s="26">
        <v>22</v>
      </c>
      <c r="B102" s="27" t="s">
        <v>132</v>
      </c>
      <c r="C102" s="13">
        <f t="shared" ref="C102:L102" si="25">+C27/C65*100</f>
        <v>98.154312768160963</v>
      </c>
      <c r="D102" s="13">
        <f t="shared" si="25"/>
        <v>99.028808380619822</v>
      </c>
      <c r="E102" s="13">
        <f t="shared" si="25"/>
        <v>99.220616889084951</v>
      </c>
      <c r="F102" s="13">
        <f t="shared" si="25"/>
        <v>99.476688867744997</v>
      </c>
      <c r="G102" s="13">
        <f t="shared" si="25"/>
        <v>99.287103046014252</v>
      </c>
      <c r="H102" s="13">
        <f t="shared" si="25"/>
        <v>98.219834046130799</v>
      </c>
      <c r="I102" s="13">
        <f t="shared" si="25"/>
        <v>99.325501241522446</v>
      </c>
      <c r="J102" s="13">
        <f t="shared" si="25"/>
        <v>96.445664675546311</v>
      </c>
      <c r="K102" s="13">
        <f t="shared" si="25"/>
        <v>96.911103979460847</v>
      </c>
      <c r="L102" s="19">
        <f t="shared" si="25"/>
        <v>97.248004455169863</v>
      </c>
      <c r="M102" s="31">
        <f t="shared" si="2"/>
        <v>99.123333179532139</v>
      </c>
      <c r="N102" s="44">
        <f t="shared" si="3"/>
        <v>99.343863912515189</v>
      </c>
      <c r="O102" s="44">
        <f t="shared" si="4"/>
        <v>98.882359114282707</v>
      </c>
      <c r="P102" s="43">
        <f>+P27/P65*100</f>
        <v>99.403550295857997</v>
      </c>
    </row>
    <row r="103" spans="1:16" ht="21" customHeight="1">
      <c r="A103" s="26">
        <v>23</v>
      </c>
      <c r="B103" s="27" t="s">
        <v>133</v>
      </c>
      <c r="C103" s="13">
        <f t="shared" ref="C103:L103" si="26">+C28/C66*100</f>
        <v>95.967002749770856</v>
      </c>
      <c r="D103" s="13">
        <f t="shared" si="26"/>
        <v>95.946778366391527</v>
      </c>
      <c r="E103" s="13">
        <f t="shared" si="26"/>
        <v>96.713874072711675</v>
      </c>
      <c r="F103" s="13">
        <f t="shared" si="26"/>
        <v>96.224667052692524</v>
      </c>
      <c r="G103" s="13">
        <f t="shared" si="26"/>
        <v>96.957974327413396</v>
      </c>
      <c r="H103" s="13">
        <f t="shared" si="26"/>
        <v>96.961963786608337</v>
      </c>
      <c r="I103" s="13">
        <f t="shared" si="26"/>
        <v>97.054178814382894</v>
      </c>
      <c r="J103" s="13">
        <f t="shared" si="26"/>
        <v>82.502962252440341</v>
      </c>
      <c r="K103" s="13">
        <f t="shared" si="26"/>
        <v>95.176678445229683</v>
      </c>
      <c r="L103" s="19">
        <f t="shared" si="26"/>
        <v>74.078024992380378</v>
      </c>
      <c r="M103" s="31">
        <f t="shared" si="2"/>
        <v>64.197718631178702</v>
      </c>
      <c r="N103" s="44">
        <f t="shared" si="3"/>
        <v>66.513548387096776</v>
      </c>
      <c r="O103" s="44">
        <f t="shared" si="4"/>
        <v>67.374588062980592</v>
      </c>
      <c r="P103" s="43">
        <f>+P28/P66*100</f>
        <v>93.107511045655372</v>
      </c>
    </row>
    <row r="104" spans="1:16" ht="21" customHeight="1">
      <c r="A104" s="26">
        <v>24</v>
      </c>
      <c r="B104" s="27" t="s">
        <v>134</v>
      </c>
      <c r="C104" s="13">
        <f t="shared" ref="C104:L104" si="27">+C29/C67*100</f>
        <v>97.754664025094925</v>
      </c>
      <c r="D104" s="13">
        <f t="shared" si="27"/>
        <v>97.570552147239269</v>
      </c>
      <c r="E104" s="13">
        <f t="shared" si="27"/>
        <v>96.441111204741432</v>
      </c>
      <c r="F104" s="13">
        <f t="shared" si="27"/>
        <v>95.60737374022527</v>
      </c>
      <c r="G104" s="13">
        <f t="shared" si="27"/>
        <v>95.155953963181858</v>
      </c>
      <c r="H104" s="13">
        <f t="shared" si="27"/>
        <v>94.33474876150035</v>
      </c>
      <c r="I104" s="13">
        <f t="shared" si="27"/>
        <v>96.510773277629497</v>
      </c>
      <c r="J104" s="13">
        <f t="shared" si="27"/>
        <v>91.810808871025614</v>
      </c>
      <c r="K104" s="13">
        <f t="shared" si="27"/>
        <v>93.304567772652874</v>
      </c>
      <c r="L104" s="19">
        <f t="shared" si="27"/>
        <v>95.83736282218392</v>
      </c>
      <c r="M104" s="31">
        <f t="shared" si="2"/>
        <v>95.672981056829514</v>
      </c>
      <c r="N104" s="44">
        <f t="shared" si="3"/>
        <v>95.698568946976593</v>
      </c>
      <c r="O104" s="44">
        <f t="shared" si="4"/>
        <v>97.061892241559207</v>
      </c>
      <c r="P104" s="43">
        <f>+P29/P67*100</f>
        <v>95.698568946976593</v>
      </c>
    </row>
    <row r="105" spans="1:16" ht="21" customHeight="1">
      <c r="A105" s="26">
        <v>25</v>
      </c>
      <c r="B105" s="27" t="s">
        <v>135</v>
      </c>
      <c r="C105" s="13">
        <f t="shared" ref="C105:L105" si="28">+C30/C68*100</f>
        <v>99.528495284952839</v>
      </c>
      <c r="D105" s="13">
        <f t="shared" si="28"/>
        <v>99.625108718471651</v>
      </c>
      <c r="E105" s="13">
        <f t="shared" si="28"/>
        <v>99.655258090564629</v>
      </c>
      <c r="F105" s="13">
        <f t="shared" si="28"/>
        <v>99.679465996959877</v>
      </c>
      <c r="G105" s="13">
        <f t="shared" si="28"/>
        <v>99.776800367622926</v>
      </c>
      <c r="H105" s="13">
        <f t="shared" si="28"/>
        <v>99.877061776457339</v>
      </c>
      <c r="I105" s="13">
        <f t="shared" si="28"/>
        <v>99.844835490355109</v>
      </c>
      <c r="J105" s="13">
        <f t="shared" si="28"/>
        <v>99.672194369456221</v>
      </c>
      <c r="K105" s="13">
        <f t="shared" si="28"/>
        <v>99.826207855404931</v>
      </c>
      <c r="L105" s="19">
        <f t="shared" si="28"/>
        <v>99.712443360055772</v>
      </c>
      <c r="M105" s="31">
        <f t="shared" si="2"/>
        <v>99.811302496613123</v>
      </c>
      <c r="N105" s="44">
        <f t="shared" si="3"/>
        <v>99.700062890039192</v>
      </c>
      <c r="O105" s="44">
        <f t="shared" si="4"/>
        <v>99.676855432536954</v>
      </c>
      <c r="P105" s="43">
        <f>+P30/P68*100</f>
        <v>116.87768183503735</v>
      </c>
    </row>
    <row r="106" spans="1:16" ht="21" customHeight="1">
      <c r="A106" s="26">
        <v>26</v>
      </c>
      <c r="B106" s="27" t="s">
        <v>136</v>
      </c>
      <c r="C106" s="13">
        <f t="shared" ref="C106:L106" si="29">+C31/C69*100</f>
        <v>99.244104839372284</v>
      </c>
      <c r="D106" s="13">
        <f t="shared" si="29"/>
        <v>99.5055222695445</v>
      </c>
      <c r="E106" s="13">
        <f t="shared" si="29"/>
        <v>99.370267346623393</v>
      </c>
      <c r="F106" s="13">
        <f t="shared" si="29"/>
        <v>99.320895807103895</v>
      </c>
      <c r="G106" s="13">
        <f t="shared" si="29"/>
        <v>99.459335097204644</v>
      </c>
      <c r="H106" s="13">
        <f t="shared" si="29"/>
        <v>91.938199094684066</v>
      </c>
      <c r="I106" s="13">
        <f t="shared" si="29"/>
        <v>99.366888255777141</v>
      </c>
      <c r="J106" s="13">
        <f t="shared" si="29"/>
        <v>99.418071847507321</v>
      </c>
      <c r="K106" s="13">
        <f t="shared" si="29"/>
        <v>99.432121535698684</v>
      </c>
      <c r="L106" s="19">
        <f t="shared" si="29"/>
        <v>99.371873909503321</v>
      </c>
      <c r="M106" s="31">
        <f t="shared" si="2"/>
        <v>99.331476323119773</v>
      </c>
      <c r="N106" s="44">
        <f t="shared" si="3"/>
        <v>74.961494031574887</v>
      </c>
      <c r="O106" s="44">
        <f t="shared" si="4"/>
        <v>74.910709057907383</v>
      </c>
      <c r="P106" s="43">
        <f>+P31/P69*100</f>
        <v>99.564245810055866</v>
      </c>
    </row>
    <row r="107" spans="1:16" ht="24.75" customHeight="1">
      <c r="A107" s="26">
        <v>27</v>
      </c>
      <c r="B107" s="27" t="s">
        <v>137</v>
      </c>
      <c r="C107" s="13">
        <f t="shared" ref="C107:L107" si="30">+C32/C70*100</f>
        <v>93.468932982481093</v>
      </c>
      <c r="D107" s="13">
        <f t="shared" si="30"/>
        <v>93.81323802854314</v>
      </c>
      <c r="E107" s="13">
        <f t="shared" si="30"/>
        <v>93.71312065243464</v>
      </c>
      <c r="F107" s="13">
        <f t="shared" si="30"/>
        <v>94.06383145568131</v>
      </c>
      <c r="G107" s="13">
        <f t="shared" si="30"/>
        <v>94.565499657687852</v>
      </c>
      <c r="H107" s="13">
        <f t="shared" si="30"/>
        <v>94.684689262665785</v>
      </c>
      <c r="I107" s="13">
        <f t="shared" si="30"/>
        <v>94.422791897677996</v>
      </c>
      <c r="J107" s="13">
        <f t="shared" si="30"/>
        <v>95.166223594317245</v>
      </c>
      <c r="K107" s="13">
        <f t="shared" si="30"/>
        <v>85.389000250563768</v>
      </c>
      <c r="L107" s="19">
        <f t="shared" si="30"/>
        <v>86.024696085000471</v>
      </c>
      <c r="M107" s="31">
        <f t="shared" si="2"/>
        <v>89.159652900110913</v>
      </c>
      <c r="N107" s="44">
        <f t="shared" si="3"/>
        <v>92.531956195289894</v>
      </c>
      <c r="O107" s="44">
        <f t="shared" si="4"/>
        <v>95.640748183645073</v>
      </c>
      <c r="P107" s="43">
        <f>+P32/P70*100</f>
        <v>69.778945741227389</v>
      </c>
    </row>
    <row r="108" spans="1:16" ht="21" customHeight="1">
      <c r="A108" s="26">
        <v>28</v>
      </c>
      <c r="B108" s="27" t="s">
        <v>138</v>
      </c>
      <c r="C108" s="13">
        <f t="shared" ref="C108:L108" si="31">+C33/C71*100</f>
        <v>99.487101360958761</v>
      </c>
      <c r="D108" s="13">
        <f t="shared" si="31"/>
        <v>99.579701120797012</v>
      </c>
      <c r="E108" s="13">
        <f t="shared" si="31"/>
        <v>99.515803631472764</v>
      </c>
      <c r="F108" s="13">
        <f t="shared" si="31"/>
        <v>99.65960771183839</v>
      </c>
      <c r="G108" s="13">
        <f t="shared" si="31"/>
        <v>99.672506523244053</v>
      </c>
      <c r="H108" s="13">
        <f t="shared" si="31"/>
        <v>99.761287280443241</v>
      </c>
      <c r="I108" s="13">
        <f t="shared" si="31"/>
        <v>99.664848724901745</v>
      </c>
      <c r="J108" s="13">
        <f t="shared" si="31"/>
        <v>99.755857826817589</v>
      </c>
      <c r="K108" s="13">
        <f t="shared" si="31"/>
        <v>99.664829675464887</v>
      </c>
      <c r="L108" s="19">
        <f t="shared" si="31"/>
        <v>99.586834733893554</v>
      </c>
      <c r="M108" s="31">
        <f t="shared" si="2"/>
        <v>99.325346050947999</v>
      </c>
      <c r="N108" s="44">
        <f t="shared" si="3"/>
        <v>99.504639094197202</v>
      </c>
      <c r="O108" s="44">
        <f t="shared" si="4"/>
        <v>99.544932764840937</v>
      </c>
      <c r="P108" s="43">
        <f>+P33/P71*100</f>
        <v>72.931280466056364</v>
      </c>
    </row>
    <row r="109" spans="1:16" ht="21" customHeight="1">
      <c r="A109" s="26">
        <v>29</v>
      </c>
      <c r="B109" s="27" t="s">
        <v>139</v>
      </c>
      <c r="C109" s="13">
        <f t="shared" ref="C109:L109" si="32">+C34/C72*100</f>
        <v>98.827534039334338</v>
      </c>
      <c r="D109" s="13">
        <f t="shared" si="32"/>
        <v>98.938419324366876</v>
      </c>
      <c r="E109" s="13">
        <f t="shared" si="32"/>
        <v>99.216892742273814</v>
      </c>
      <c r="F109" s="13">
        <f t="shared" si="32"/>
        <v>99.195219507493618</v>
      </c>
      <c r="G109" s="13">
        <f t="shared" si="32"/>
        <v>99.409458347451476</v>
      </c>
      <c r="H109" s="13">
        <f t="shared" si="32"/>
        <v>99.427227165797277</v>
      </c>
      <c r="I109" s="13">
        <f t="shared" si="32"/>
        <v>99.221167732618113</v>
      </c>
      <c r="J109" s="13">
        <f t="shared" si="32"/>
        <v>99.2544518343703</v>
      </c>
      <c r="K109" s="13">
        <f t="shared" si="32"/>
        <v>99.143591207536403</v>
      </c>
      <c r="L109" s="19">
        <f t="shared" si="32"/>
        <v>98.311279143037183</v>
      </c>
      <c r="M109" s="31">
        <f t="shared" si="2"/>
        <v>72.549117632355149</v>
      </c>
      <c r="N109" s="44">
        <f t="shared" si="3"/>
        <v>73.437815975733074</v>
      </c>
      <c r="O109" s="44">
        <f t="shared" si="4"/>
        <v>73.514504475358564</v>
      </c>
      <c r="P109" s="43">
        <f>+P34/P72*100</f>
        <v>98.834220123154182</v>
      </c>
    </row>
    <row r="110" spans="1:16" ht="21" customHeight="1">
      <c r="A110" s="26">
        <v>30</v>
      </c>
      <c r="B110" s="27" t="s">
        <v>140</v>
      </c>
      <c r="C110" s="13">
        <f t="shared" ref="C110:L110" si="33">+C35/C73*100</f>
        <v>81.112212708427222</v>
      </c>
      <c r="D110" s="13">
        <f t="shared" si="33"/>
        <v>93.020555219199423</v>
      </c>
      <c r="E110" s="13">
        <f t="shared" si="33"/>
        <v>93.08317686265643</v>
      </c>
      <c r="F110" s="13">
        <f t="shared" si="33"/>
        <v>94.370041882237004</v>
      </c>
      <c r="G110" s="13">
        <f t="shared" si="33"/>
        <v>94.972019939086721</v>
      </c>
      <c r="H110" s="13">
        <f t="shared" si="33"/>
        <v>95.075674221863622</v>
      </c>
      <c r="I110" s="13">
        <f t="shared" si="33"/>
        <v>95.22632415780582</v>
      </c>
      <c r="J110" s="13">
        <f t="shared" si="33"/>
        <v>95.416393685797999</v>
      </c>
      <c r="K110" s="13">
        <f t="shared" si="33"/>
        <v>94.864008098244483</v>
      </c>
      <c r="L110" s="19">
        <f t="shared" si="33"/>
        <v>92.073550950564837</v>
      </c>
      <c r="M110" s="31">
        <f t="shared" si="2"/>
        <v>93.213805733189588</v>
      </c>
      <c r="N110" s="44">
        <f t="shared" si="3"/>
        <v>94.385598105984897</v>
      </c>
      <c r="O110" s="44">
        <f t="shared" si="4"/>
        <v>95.515353959618338</v>
      </c>
      <c r="P110" s="43">
        <f>+P35/P73*100</f>
        <v>96.001189497437338</v>
      </c>
    </row>
    <row r="111" spans="1:16" ht="21" customHeight="1">
      <c r="A111" s="26">
        <v>31</v>
      </c>
      <c r="B111" s="27" t="s">
        <v>141</v>
      </c>
      <c r="C111" s="13">
        <f t="shared" ref="C111:L111" si="34">+C36/C74*100</f>
        <v>95.834460373275633</v>
      </c>
      <c r="D111" s="13">
        <f t="shared" si="34"/>
        <v>96.939988116458707</v>
      </c>
      <c r="E111" s="13">
        <f t="shared" si="34"/>
        <v>96.803085493893292</v>
      </c>
      <c r="F111" s="13">
        <f t="shared" si="34"/>
        <v>97.41968557758031</v>
      </c>
      <c r="G111" s="13">
        <f t="shared" si="34"/>
        <v>97.638973115019198</v>
      </c>
      <c r="H111" s="13">
        <f t="shared" si="34"/>
        <v>97.775976949396721</v>
      </c>
      <c r="I111" s="13">
        <f t="shared" si="34"/>
        <v>97.818247385503071</v>
      </c>
      <c r="J111" s="13">
        <f t="shared" si="34"/>
        <v>97.938990470110795</v>
      </c>
      <c r="K111" s="13">
        <f t="shared" si="34"/>
        <v>95.843556068696785</v>
      </c>
      <c r="L111" s="19">
        <f t="shared" si="34"/>
        <v>93.579370161243375</v>
      </c>
      <c r="M111" s="31">
        <f t="shared" si="2"/>
        <v>72.738981911855291</v>
      </c>
      <c r="N111" s="44">
        <f t="shared" si="3"/>
        <v>97.24702380952381</v>
      </c>
      <c r="O111" s="44">
        <f t="shared" si="4"/>
        <v>98.006559063725803</v>
      </c>
      <c r="P111" s="43">
        <f>+P36/P74*100</f>
        <v>97.95564272782137</v>
      </c>
    </row>
    <row r="112" spans="1:16" ht="21" customHeight="1">
      <c r="A112" s="26">
        <v>32</v>
      </c>
      <c r="B112" s="27" t="s">
        <v>142</v>
      </c>
      <c r="C112" s="13">
        <f t="shared" ref="C112:L112" si="35">+C37/C75*100</f>
        <v>89.14227498922456</v>
      </c>
      <c r="D112" s="13">
        <f t="shared" si="35"/>
        <v>99.437603851561505</v>
      </c>
      <c r="E112" s="13">
        <f t="shared" si="35"/>
        <v>99.63769660287285</v>
      </c>
      <c r="F112" s="13">
        <f t="shared" si="35"/>
        <v>92.745266429476956</v>
      </c>
      <c r="G112" s="13">
        <f t="shared" si="35"/>
        <v>99.597291675886183</v>
      </c>
      <c r="H112" s="13">
        <f t="shared" si="35"/>
        <v>99.489361702127653</v>
      </c>
      <c r="I112" s="13">
        <f t="shared" si="35"/>
        <v>99.697002488908126</v>
      </c>
      <c r="J112" s="13">
        <f t="shared" si="35"/>
        <v>99.305236564078996</v>
      </c>
      <c r="K112" s="13">
        <f t="shared" si="35"/>
        <v>99.504430970149244</v>
      </c>
      <c r="L112" s="19">
        <f t="shared" si="35"/>
        <v>98.972472408981346</v>
      </c>
      <c r="M112" s="31">
        <f t="shared" si="2"/>
        <v>99.167625363740953</v>
      </c>
      <c r="N112" s="44">
        <f t="shared" si="3"/>
        <v>72.15370252076066</v>
      </c>
      <c r="O112" s="44">
        <f t="shared" si="4"/>
        <v>72.279357750026236</v>
      </c>
      <c r="P112" s="43">
        <f>+P37/P75*100</f>
        <v>99.168053244592343</v>
      </c>
    </row>
    <row r="113" spans="2:12" ht="14.25">
      <c r="B113" s="7" t="s">
        <v>164</v>
      </c>
    </row>
    <row r="120" spans="2:12">
      <c r="C120" s="22"/>
      <c r="D120" s="22"/>
      <c r="E120" s="22"/>
      <c r="F120" s="22"/>
      <c r="G120" s="22"/>
      <c r="H120" s="22"/>
      <c r="I120" s="22"/>
      <c r="J120" s="22"/>
      <c r="K120" s="22"/>
      <c r="L120" s="22"/>
    </row>
  </sheetData>
  <mergeCells count="18">
    <mergeCell ref="A80:B80"/>
    <mergeCell ref="A78:B78"/>
    <mergeCell ref="A79:B79"/>
    <mergeCell ref="A77:O77"/>
    <mergeCell ref="C78:O78"/>
    <mergeCell ref="A43:B43"/>
    <mergeCell ref="A42:B42"/>
    <mergeCell ref="A41:B41"/>
    <mergeCell ref="C41:O41"/>
    <mergeCell ref="A76:P76"/>
    <mergeCell ref="A3:B3"/>
    <mergeCell ref="A5:B5"/>
    <mergeCell ref="A4:B4"/>
    <mergeCell ref="A1:O1"/>
    <mergeCell ref="C3:O3"/>
    <mergeCell ref="A40:O40"/>
    <mergeCell ref="A2:P2"/>
    <mergeCell ref="A38:P38"/>
  </mergeCells>
  <printOptions horizontalCentered="1" verticalCentered="1"/>
  <pageMargins left="0.19685039370078741" right="0" top="1.2983072916666667" bottom="0.55118110236220474" header="0.27559055118110237" footer="0.31496062992125984"/>
  <pageSetup scale="55" fitToHeight="0" orientation="landscape" r:id="rId1"/>
  <headerFooter>
    <oddHeader>&amp;L&amp;G&amp;R&amp;"Montserrat,Negrita"&amp;14&amp;K621132Ramo 33 FASSA
Cocentrado de Metas 
PROPÓSITO "Porcentaje de Nacidos Vivos de Madres Sin 
Seguridad Social Atendidas Por Personal Médico"
&amp;18&amp;K621132MIR-2024</oddHeader>
    <oddFooter>&amp;L&amp;F&amp;C&amp;P&amp;R15Feb24</oddFooter>
  </headerFooter>
  <rowBreaks count="1" manualBreakCount="1">
    <brk id="38" max="1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2-%Nacidos Vivos</vt:lpstr>
      <vt:lpstr>NV-Datos</vt:lpstr>
      <vt:lpstr>'2-%Nacidos Vivos'!Área_de_impresión</vt:lpstr>
      <vt:lpstr>'NV-Datos'!Área_de_impresión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DIPP-SPP</dc:creator>
  <cp:lastModifiedBy>123</cp:lastModifiedBy>
  <cp:lastPrinted>2023-04-03T16:36:33Z</cp:lastPrinted>
  <dcterms:created xsi:type="dcterms:W3CDTF">2016-03-08T00:10:46Z</dcterms:created>
  <dcterms:modified xsi:type="dcterms:W3CDTF">2024-04-03T17:35:20Z</dcterms:modified>
</cp:coreProperties>
</file>