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ño 2024\R33\6- FASSA\MIR-2024\Fichas Técnicas\3-Para registro Programación de Metas\"/>
    </mc:Choice>
  </mc:AlternateContent>
  <bookViews>
    <workbookView xWindow="0" yWindow="0" windowWidth="28800" windowHeight="12300" firstSheet="1" activeTab="1"/>
  </bookViews>
  <sheets>
    <sheet name="Hoja1" sheetId="3" state="hidden" r:id="rId1"/>
    <sheet name="1-RMM" sheetId="4" r:id="rId2"/>
    <sheet name="1-RMM-Datos" sheetId="2" r:id="rId3"/>
  </sheets>
  <externalReferences>
    <externalReference r:id="rId4"/>
  </externalReferences>
  <definedNames>
    <definedName name="_xlnm.Print_Area" localSheetId="1">'1-RMM'!$A$1:$L$72</definedName>
    <definedName name="_xlnm.Print_Area" localSheetId="2">'1-RMM-Datos'!$A$1:$X$118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3" i="4" l="1"/>
  <c r="L86" i="2" l="1"/>
  <c r="M86" i="2"/>
  <c r="N86" i="2"/>
  <c r="O86" i="2"/>
  <c r="P86" i="2"/>
  <c r="Q86" i="2"/>
  <c r="R86" i="2"/>
  <c r="S86" i="2"/>
  <c r="T86" i="2"/>
  <c r="U86" i="2"/>
  <c r="L87" i="2"/>
  <c r="M87" i="2"/>
  <c r="N87" i="2"/>
  <c r="O87" i="2"/>
  <c r="P87" i="2"/>
  <c r="Q87" i="2"/>
  <c r="R87" i="2"/>
  <c r="S87" i="2"/>
  <c r="T87" i="2"/>
  <c r="U87" i="2"/>
  <c r="L88" i="2"/>
  <c r="M88" i="2"/>
  <c r="N88" i="2"/>
  <c r="O88" i="2"/>
  <c r="P88" i="2"/>
  <c r="Q88" i="2"/>
  <c r="R88" i="2"/>
  <c r="S88" i="2"/>
  <c r="T88" i="2"/>
  <c r="U88" i="2"/>
  <c r="L89" i="2"/>
  <c r="M89" i="2"/>
  <c r="N89" i="2"/>
  <c r="O89" i="2"/>
  <c r="P89" i="2"/>
  <c r="Q89" i="2"/>
  <c r="R89" i="2"/>
  <c r="S89" i="2"/>
  <c r="T89" i="2"/>
  <c r="U89" i="2"/>
  <c r="L90" i="2"/>
  <c r="M90" i="2"/>
  <c r="N90" i="2"/>
  <c r="O90" i="2"/>
  <c r="P90" i="2"/>
  <c r="Q90" i="2"/>
  <c r="R90" i="2"/>
  <c r="S90" i="2"/>
  <c r="T90" i="2"/>
  <c r="U90" i="2"/>
  <c r="L91" i="2"/>
  <c r="M91" i="2"/>
  <c r="N91" i="2"/>
  <c r="O91" i="2"/>
  <c r="P91" i="2"/>
  <c r="Q91" i="2"/>
  <c r="R91" i="2"/>
  <c r="S91" i="2"/>
  <c r="T91" i="2"/>
  <c r="U91" i="2"/>
  <c r="L92" i="2"/>
  <c r="M92" i="2"/>
  <c r="N92" i="2"/>
  <c r="O92" i="2"/>
  <c r="P92" i="2"/>
  <c r="Q92" i="2"/>
  <c r="R92" i="2"/>
  <c r="S92" i="2"/>
  <c r="T92" i="2"/>
  <c r="U92" i="2"/>
  <c r="L93" i="2"/>
  <c r="M93" i="2"/>
  <c r="N93" i="2"/>
  <c r="O93" i="2"/>
  <c r="P93" i="2"/>
  <c r="Q93" i="2"/>
  <c r="R93" i="2"/>
  <c r="S93" i="2"/>
  <c r="T93" i="2"/>
  <c r="U93" i="2"/>
  <c r="L94" i="2"/>
  <c r="M94" i="2"/>
  <c r="N94" i="2"/>
  <c r="O94" i="2"/>
  <c r="P94" i="2"/>
  <c r="Q94" i="2"/>
  <c r="R94" i="2"/>
  <c r="S94" i="2"/>
  <c r="T94" i="2"/>
  <c r="U94" i="2"/>
  <c r="L95" i="2"/>
  <c r="M95" i="2"/>
  <c r="N95" i="2"/>
  <c r="O95" i="2"/>
  <c r="P95" i="2"/>
  <c r="Q95" i="2"/>
  <c r="R95" i="2"/>
  <c r="S95" i="2"/>
  <c r="T95" i="2"/>
  <c r="U95" i="2"/>
  <c r="L96" i="2"/>
  <c r="M96" i="2"/>
  <c r="N96" i="2"/>
  <c r="O96" i="2"/>
  <c r="P96" i="2"/>
  <c r="Q96" i="2"/>
  <c r="R96" i="2"/>
  <c r="S96" i="2"/>
  <c r="T96" i="2"/>
  <c r="U96" i="2"/>
  <c r="L97" i="2"/>
  <c r="M97" i="2"/>
  <c r="N97" i="2"/>
  <c r="O97" i="2"/>
  <c r="P97" i="2"/>
  <c r="Q97" i="2"/>
  <c r="R97" i="2"/>
  <c r="S97" i="2"/>
  <c r="T97" i="2"/>
  <c r="U97" i="2"/>
  <c r="L98" i="2"/>
  <c r="M98" i="2"/>
  <c r="N98" i="2"/>
  <c r="O98" i="2"/>
  <c r="P98" i="2"/>
  <c r="Q98" i="2"/>
  <c r="R98" i="2"/>
  <c r="S98" i="2"/>
  <c r="T98" i="2"/>
  <c r="U98" i="2"/>
  <c r="L99" i="2"/>
  <c r="M99" i="2"/>
  <c r="N99" i="2"/>
  <c r="O99" i="2"/>
  <c r="P99" i="2"/>
  <c r="Q99" i="2"/>
  <c r="R99" i="2"/>
  <c r="S99" i="2"/>
  <c r="T99" i="2"/>
  <c r="U99" i="2"/>
  <c r="L100" i="2"/>
  <c r="M100" i="2"/>
  <c r="N100" i="2"/>
  <c r="O100" i="2"/>
  <c r="P100" i="2"/>
  <c r="Q100" i="2"/>
  <c r="R100" i="2"/>
  <c r="S100" i="2"/>
  <c r="T100" i="2"/>
  <c r="U100" i="2"/>
  <c r="L101" i="2"/>
  <c r="M101" i="2"/>
  <c r="N101" i="2"/>
  <c r="O101" i="2"/>
  <c r="P101" i="2"/>
  <c r="Q101" i="2"/>
  <c r="R101" i="2"/>
  <c r="S101" i="2"/>
  <c r="T101" i="2"/>
  <c r="U101" i="2"/>
  <c r="L102" i="2"/>
  <c r="M102" i="2"/>
  <c r="N102" i="2"/>
  <c r="O102" i="2"/>
  <c r="P102" i="2"/>
  <c r="Q102" i="2"/>
  <c r="R102" i="2"/>
  <c r="S102" i="2"/>
  <c r="T102" i="2"/>
  <c r="U102" i="2"/>
  <c r="L103" i="2"/>
  <c r="M103" i="2"/>
  <c r="N103" i="2"/>
  <c r="O103" i="2"/>
  <c r="P103" i="2"/>
  <c r="Q103" i="2"/>
  <c r="R103" i="2"/>
  <c r="S103" i="2"/>
  <c r="T103" i="2"/>
  <c r="U103" i="2"/>
  <c r="L104" i="2"/>
  <c r="M104" i="2"/>
  <c r="N104" i="2"/>
  <c r="O104" i="2"/>
  <c r="P104" i="2"/>
  <c r="Q104" i="2"/>
  <c r="R104" i="2"/>
  <c r="S104" i="2"/>
  <c r="T104" i="2"/>
  <c r="U104" i="2"/>
  <c r="L105" i="2"/>
  <c r="M105" i="2"/>
  <c r="N105" i="2"/>
  <c r="O105" i="2"/>
  <c r="P105" i="2"/>
  <c r="Q105" i="2"/>
  <c r="R105" i="2"/>
  <c r="S105" i="2"/>
  <c r="T105" i="2"/>
  <c r="U105" i="2"/>
  <c r="L106" i="2"/>
  <c r="M106" i="2"/>
  <c r="N106" i="2"/>
  <c r="O106" i="2"/>
  <c r="P106" i="2"/>
  <c r="Q106" i="2"/>
  <c r="R106" i="2"/>
  <c r="S106" i="2"/>
  <c r="T106" i="2"/>
  <c r="U106" i="2"/>
  <c r="L107" i="2"/>
  <c r="M107" i="2"/>
  <c r="N107" i="2"/>
  <c r="O107" i="2"/>
  <c r="P107" i="2"/>
  <c r="Q107" i="2"/>
  <c r="R107" i="2"/>
  <c r="S107" i="2"/>
  <c r="T107" i="2"/>
  <c r="U107" i="2"/>
  <c r="L108" i="2"/>
  <c r="M108" i="2"/>
  <c r="N108" i="2"/>
  <c r="O108" i="2"/>
  <c r="P108" i="2"/>
  <c r="Q108" i="2"/>
  <c r="R108" i="2"/>
  <c r="S108" i="2"/>
  <c r="T108" i="2"/>
  <c r="U108" i="2"/>
  <c r="L109" i="2"/>
  <c r="M109" i="2"/>
  <c r="N109" i="2"/>
  <c r="O109" i="2"/>
  <c r="P109" i="2"/>
  <c r="Q109" i="2"/>
  <c r="R109" i="2"/>
  <c r="S109" i="2"/>
  <c r="T109" i="2"/>
  <c r="U109" i="2"/>
  <c r="L110" i="2"/>
  <c r="M110" i="2"/>
  <c r="N110" i="2"/>
  <c r="O110" i="2"/>
  <c r="P110" i="2"/>
  <c r="Q110" i="2"/>
  <c r="R110" i="2"/>
  <c r="S110" i="2"/>
  <c r="T110" i="2"/>
  <c r="U110" i="2"/>
  <c r="L111" i="2"/>
  <c r="M111" i="2"/>
  <c r="N111" i="2"/>
  <c r="O111" i="2"/>
  <c r="P111" i="2"/>
  <c r="Q111" i="2"/>
  <c r="R111" i="2"/>
  <c r="S111" i="2"/>
  <c r="T111" i="2"/>
  <c r="U111" i="2"/>
  <c r="L112" i="2"/>
  <c r="M112" i="2"/>
  <c r="N112" i="2"/>
  <c r="O112" i="2"/>
  <c r="P112" i="2"/>
  <c r="Q112" i="2"/>
  <c r="R112" i="2"/>
  <c r="S112" i="2"/>
  <c r="T112" i="2"/>
  <c r="U112" i="2"/>
  <c r="L113" i="2"/>
  <c r="M113" i="2"/>
  <c r="N113" i="2"/>
  <c r="O113" i="2"/>
  <c r="P113" i="2"/>
  <c r="Q113" i="2"/>
  <c r="R113" i="2"/>
  <c r="S113" i="2"/>
  <c r="T113" i="2"/>
  <c r="U113" i="2"/>
  <c r="L114" i="2"/>
  <c r="M114" i="2"/>
  <c r="N114" i="2"/>
  <c r="O114" i="2"/>
  <c r="P114" i="2"/>
  <c r="Q114" i="2"/>
  <c r="R114" i="2"/>
  <c r="S114" i="2"/>
  <c r="T114" i="2"/>
  <c r="U114" i="2"/>
  <c r="L115" i="2"/>
  <c r="M115" i="2"/>
  <c r="N115" i="2"/>
  <c r="O115" i="2"/>
  <c r="P115" i="2"/>
  <c r="Q115" i="2"/>
  <c r="R115" i="2"/>
  <c r="S115" i="2"/>
  <c r="T115" i="2"/>
  <c r="U115" i="2"/>
  <c r="L116" i="2"/>
  <c r="M116" i="2"/>
  <c r="N116" i="2"/>
  <c r="O116" i="2"/>
  <c r="P116" i="2"/>
  <c r="Q116" i="2"/>
  <c r="R116" i="2"/>
  <c r="S116" i="2"/>
  <c r="T116" i="2"/>
  <c r="U116" i="2"/>
  <c r="L117" i="2"/>
  <c r="M117" i="2"/>
  <c r="N117" i="2"/>
  <c r="O117" i="2"/>
  <c r="P117" i="2"/>
  <c r="Q117" i="2"/>
  <c r="R117" i="2"/>
  <c r="S117" i="2"/>
  <c r="T117" i="2"/>
  <c r="U117" i="2"/>
  <c r="V86" i="2"/>
  <c r="V87" i="2"/>
  <c r="V88" i="2"/>
  <c r="V89" i="2"/>
  <c r="V90" i="2"/>
  <c r="V91" i="2"/>
  <c r="V92" i="2"/>
  <c r="V93" i="2"/>
  <c r="V94" i="2"/>
  <c r="V95" i="2"/>
  <c r="V96" i="2"/>
  <c r="V97" i="2"/>
  <c r="V98" i="2"/>
  <c r="V99" i="2"/>
  <c r="V100" i="2"/>
  <c r="V101" i="2"/>
  <c r="V102" i="2"/>
  <c r="V103" i="2"/>
  <c r="V104" i="2"/>
  <c r="V105" i="2"/>
  <c r="V106" i="2"/>
  <c r="V107" i="2"/>
  <c r="V108" i="2"/>
  <c r="V109" i="2"/>
  <c r="V110" i="2"/>
  <c r="V111" i="2"/>
  <c r="V112" i="2"/>
  <c r="V113" i="2"/>
  <c r="V114" i="2"/>
  <c r="V115" i="2"/>
  <c r="V116" i="2"/>
  <c r="V117" i="2"/>
  <c r="W117" i="2" l="1"/>
  <c r="W116" i="2"/>
  <c r="W115" i="2"/>
  <c r="W114" i="2"/>
  <c r="W113" i="2"/>
  <c r="W112" i="2"/>
  <c r="W111" i="2"/>
  <c r="W110" i="2"/>
  <c r="W109" i="2"/>
  <c r="W108" i="2"/>
  <c r="W107" i="2"/>
  <c r="W106" i="2"/>
  <c r="W105" i="2"/>
  <c r="W104" i="2"/>
  <c r="W103" i="2"/>
  <c r="W102" i="2"/>
  <c r="W101" i="2"/>
  <c r="W100" i="2"/>
  <c r="W99" i="2"/>
  <c r="W98" i="2"/>
  <c r="W97" i="2"/>
  <c r="W96" i="2"/>
  <c r="W95" i="2"/>
  <c r="W94" i="2"/>
  <c r="W93" i="2"/>
  <c r="W92" i="2"/>
  <c r="W91" i="2"/>
  <c r="W90" i="2"/>
  <c r="W89" i="2"/>
  <c r="W88" i="2"/>
  <c r="W87" i="2"/>
  <c r="W86" i="2"/>
  <c r="W6" i="2" l="1"/>
  <c r="W85" i="2" l="1"/>
  <c r="X117" i="2"/>
  <c r="X116" i="2"/>
  <c r="X115" i="2"/>
  <c r="X114" i="2"/>
  <c r="X113" i="2"/>
  <c r="X112" i="2"/>
  <c r="X111" i="2"/>
  <c r="X110" i="2"/>
  <c r="X109" i="2"/>
  <c r="X108" i="2"/>
  <c r="X107" i="2"/>
  <c r="X106" i="2"/>
  <c r="X105" i="2"/>
  <c r="X104" i="2"/>
  <c r="X103" i="2"/>
  <c r="X102" i="2"/>
  <c r="X101" i="2"/>
  <c r="X100" i="2"/>
  <c r="X99" i="2"/>
  <c r="X98" i="2"/>
  <c r="X97" i="2"/>
  <c r="X96" i="2"/>
  <c r="X95" i="2"/>
  <c r="X94" i="2"/>
  <c r="X93" i="2"/>
  <c r="X92" i="2"/>
  <c r="X91" i="2"/>
  <c r="X90" i="2"/>
  <c r="X89" i="2"/>
  <c r="X88" i="2"/>
  <c r="X87" i="2"/>
  <c r="X86" i="2"/>
  <c r="X46" i="2"/>
  <c r="F49" i="4" s="1"/>
  <c r="X6" i="2"/>
  <c r="D49" i="4" s="1"/>
  <c r="X85" i="2" l="1"/>
  <c r="B49" i="4" s="1"/>
  <c r="V6" i="2" l="1"/>
  <c r="V85" i="2" s="1"/>
  <c r="H43" i="4" l="1"/>
  <c r="U6" i="2" l="1"/>
  <c r="U85" i="2" s="1"/>
  <c r="D6" i="2" l="1"/>
  <c r="E6" i="2"/>
  <c r="F6" i="2"/>
  <c r="G6" i="2"/>
  <c r="H6" i="2"/>
  <c r="I6" i="2"/>
  <c r="J6" i="2"/>
  <c r="K6" i="2"/>
  <c r="L6" i="2"/>
  <c r="L85" i="2" s="1"/>
  <c r="M6" i="2"/>
  <c r="M85" i="2" s="1"/>
  <c r="N6" i="2"/>
  <c r="N85" i="2" s="1"/>
  <c r="O6" i="2"/>
  <c r="O85" i="2" s="1"/>
  <c r="P6" i="2"/>
  <c r="P85" i="2" s="1"/>
  <c r="Q6" i="2"/>
  <c r="Q85" i="2" s="1"/>
  <c r="R6" i="2"/>
  <c r="R85" i="2" s="1"/>
  <c r="S6" i="2"/>
  <c r="S85" i="2" s="1"/>
  <c r="T6" i="2"/>
  <c r="T85" i="2" s="1"/>
  <c r="C6" i="2"/>
  <c r="H2" i="3" l="1"/>
  <c r="H3" i="3"/>
  <c r="H4" i="3"/>
  <c r="H5" i="3"/>
  <c r="H6" i="3"/>
  <c r="H7" i="3"/>
  <c r="H8" i="3"/>
  <c r="H1" i="3"/>
</calcChain>
</file>

<file path=xl/sharedStrings.xml><?xml version="1.0" encoding="utf-8"?>
<sst xmlns="http://schemas.openxmlformats.org/spreadsheetml/2006/main" count="378" uniqueCount="207">
  <si>
    <t>Entidad Federativa de residencia</t>
  </si>
  <si>
    <t>Entidad de residencia</t>
  </si>
  <si>
    <t>RMM de mujeres sin derechohabiencia</t>
  </si>
  <si>
    <t>META</t>
  </si>
  <si>
    <t>Nacimientos observados de mujeres sin derechohabiencia*</t>
  </si>
  <si>
    <t>Otros paises latinoamericanos</t>
  </si>
  <si>
    <t>Estados Unidos de Norteamérica</t>
  </si>
  <si>
    <t>Muertes maternas observadas para la razón de mortalidad de mujeres sin derechohabiencia*</t>
  </si>
  <si>
    <t>NUMERADOR: Número de muertes maternas de mujeres sin seguridad social</t>
  </si>
  <si>
    <t>DENOMINADOR: Número de Nacidos vivos de madres sin seguridad social</t>
  </si>
  <si>
    <t>Períodos</t>
  </si>
  <si>
    <t>Total Nacional</t>
  </si>
  <si>
    <t>01</t>
  </si>
  <si>
    <t>AGUASCALIENTES</t>
  </si>
  <si>
    <t>02</t>
  </si>
  <si>
    <t>BAJA CALIFORNIA</t>
  </si>
  <si>
    <t>03</t>
  </si>
  <si>
    <t>BAJA CALIFORNIA SUR</t>
  </si>
  <si>
    <t>04</t>
  </si>
  <si>
    <t>CAMPECHE</t>
  </si>
  <si>
    <t>05</t>
  </si>
  <si>
    <t>COAHUILA</t>
  </si>
  <si>
    <t>06</t>
  </si>
  <si>
    <t>COLIMA</t>
  </si>
  <si>
    <t>07</t>
  </si>
  <si>
    <t>CHIAPAS</t>
  </si>
  <si>
    <t>08</t>
  </si>
  <si>
    <t>CHIHUAHUA</t>
  </si>
  <si>
    <t>09</t>
  </si>
  <si>
    <t>10</t>
  </si>
  <si>
    <t>DURANGO</t>
  </si>
  <si>
    <t>11</t>
  </si>
  <si>
    <t>GUANAJUATO</t>
  </si>
  <si>
    <t>12</t>
  </si>
  <si>
    <t>GUERRERO</t>
  </si>
  <si>
    <t>13</t>
  </si>
  <si>
    <t>HIDALGO</t>
  </si>
  <si>
    <t>14</t>
  </si>
  <si>
    <t>JALISCO</t>
  </si>
  <si>
    <t>15</t>
  </si>
  <si>
    <t>MÉXICO</t>
  </si>
  <si>
    <t>16</t>
  </si>
  <si>
    <t>MICHOACÁN</t>
  </si>
  <si>
    <t>17</t>
  </si>
  <si>
    <t>MORELOS</t>
  </si>
  <si>
    <t>18</t>
  </si>
  <si>
    <t>NAYARIT</t>
  </si>
  <si>
    <t>19</t>
  </si>
  <si>
    <t>NUEVO LEÓN</t>
  </si>
  <si>
    <t>20</t>
  </si>
  <si>
    <t>OAXACA</t>
  </si>
  <si>
    <t>21</t>
  </si>
  <si>
    <t>PUEBLA</t>
  </si>
  <si>
    <t>22</t>
  </si>
  <si>
    <t>QUERÉTARO</t>
  </si>
  <si>
    <t>23</t>
  </si>
  <si>
    <t>QUINTANA ROO</t>
  </si>
  <si>
    <t>24</t>
  </si>
  <si>
    <t>SAN LUIS POTOSÍ</t>
  </si>
  <si>
    <t>25</t>
  </si>
  <si>
    <t>SINALOA</t>
  </si>
  <si>
    <t>26</t>
  </si>
  <si>
    <t>SONORA</t>
  </si>
  <si>
    <t>27</t>
  </si>
  <si>
    <t>TABASCO</t>
  </si>
  <si>
    <t>28</t>
  </si>
  <si>
    <t>TAMAULIPAS</t>
  </si>
  <si>
    <t>29</t>
  </si>
  <si>
    <t>TLAXCALA</t>
  </si>
  <si>
    <t>30</t>
  </si>
  <si>
    <t>VERACRUZ</t>
  </si>
  <si>
    <t>31</t>
  </si>
  <si>
    <t>YUCATÁN</t>
  </si>
  <si>
    <t>32</t>
  </si>
  <si>
    <t>ZACATECAS</t>
  </si>
  <si>
    <t>EF</t>
  </si>
  <si>
    <t>1.- Razón de Mortalidad Materna de mujeres sin seguridad social</t>
  </si>
  <si>
    <t>CIUDAD DE MÉXICO</t>
  </si>
  <si>
    <t>Fuente: DGIS/SS con base en información de defunciones INEGI/SS 2002-2020 consulta a INEGI con fecha 03/01/2022.</t>
  </si>
  <si>
    <t>DATOS DE INDENTIFICACIÓN DEL INDICADOR</t>
  </si>
  <si>
    <t>Datos de Pp</t>
  </si>
  <si>
    <t>Ramo</t>
  </si>
  <si>
    <t xml:space="preserve">33 Fondo de Aportaciones para las Entidades Federativas y Municipios </t>
  </si>
  <si>
    <t>Programa Presupuestario</t>
  </si>
  <si>
    <t xml:space="preserve"> I002 FASSA</t>
  </si>
  <si>
    <t>Datos de indentificación del indicador</t>
  </si>
  <si>
    <t>Orden</t>
  </si>
  <si>
    <t>Nivel:</t>
  </si>
  <si>
    <t>Fin</t>
  </si>
  <si>
    <t>Nombre del indicador</t>
  </si>
  <si>
    <t>Razón de Mortalidad Materna de mujeres sin seguridad social</t>
  </si>
  <si>
    <t>Dimensión del Indicador</t>
  </si>
  <si>
    <t>Eficacia</t>
  </si>
  <si>
    <t>Tipo de valor para resultado</t>
  </si>
  <si>
    <t>Estratégico</t>
  </si>
  <si>
    <t>Definición</t>
  </si>
  <si>
    <t>Método de cálculo</t>
  </si>
  <si>
    <t>Tipo de Fórmula</t>
  </si>
  <si>
    <t>a/b * 100000</t>
  </si>
  <si>
    <t>Tipo de valor de la meta</t>
  </si>
  <si>
    <t>Unidad de Medida</t>
  </si>
  <si>
    <t>Otra</t>
  </si>
  <si>
    <t>Especifique</t>
  </si>
  <si>
    <t>Frecuencia de Medición</t>
  </si>
  <si>
    <t>Anual</t>
  </si>
  <si>
    <t>Contactos para información del indicador</t>
  </si>
  <si>
    <t xml:space="preserve">Nombre </t>
  </si>
  <si>
    <t>Apellido Paterno</t>
  </si>
  <si>
    <t>Apellido Materno</t>
  </si>
  <si>
    <t>Área</t>
  </si>
  <si>
    <t>Puesto</t>
  </si>
  <si>
    <t>Correo</t>
  </si>
  <si>
    <t>Lada</t>
  </si>
  <si>
    <t>Telefono</t>
  </si>
  <si>
    <t>Extensión</t>
  </si>
  <si>
    <t xml:space="preserve">Arturo </t>
  </si>
  <si>
    <t>Barranco</t>
  </si>
  <si>
    <t>Flores</t>
  </si>
  <si>
    <t>Dirección General de Información en Salud</t>
  </si>
  <si>
    <t>Director de Información Demográfica</t>
  </si>
  <si>
    <t>arturo.barranco@salud.gob.mx</t>
  </si>
  <si>
    <t xml:space="preserve">20 00 34 00 </t>
  </si>
  <si>
    <t>52594
52560</t>
  </si>
  <si>
    <t>Centro Nacional de Equidad de Género y Salud Reproductiva</t>
  </si>
  <si>
    <t>Directora de Atención a  la Salud Materna y Perinatal</t>
  </si>
  <si>
    <t>20 00 35 00</t>
  </si>
  <si>
    <t>Justificación de Modificación al indicador en los campos: (Método de cálculo, Unidad de medida y/o Frecuencia de medición)</t>
  </si>
  <si>
    <t>LINEA BASE, PARAMETRIZACIÓN Y METAS DEL INDICADOR</t>
  </si>
  <si>
    <t>Sentido del indicador</t>
  </si>
  <si>
    <t>Descendente</t>
  </si>
  <si>
    <t>Linea base</t>
  </si>
  <si>
    <t>Año</t>
  </si>
  <si>
    <t>Periodo</t>
  </si>
  <si>
    <t>Justificación</t>
  </si>
  <si>
    <t>Es la cifra oficial disponible hasta este momento</t>
  </si>
  <si>
    <t>Valor Inicial</t>
  </si>
  <si>
    <t>Numerador</t>
  </si>
  <si>
    <t>Denominador</t>
  </si>
  <si>
    <t>Parametros de semaforización</t>
  </si>
  <si>
    <t>Tipo de valor</t>
  </si>
  <si>
    <t>umbral verde-amarillo</t>
  </si>
  <si>
    <t>Umbar amarillo-rojo</t>
  </si>
  <si>
    <t>Razón</t>
  </si>
  <si>
    <t>Metas históricas y de largo plazo</t>
  </si>
  <si>
    <t>Meta esperada</t>
  </si>
  <si>
    <t>Periodo de cumplimiento</t>
  </si>
  <si>
    <t>Metas ciclo presupuestario en curso</t>
  </si>
  <si>
    <t>Periodo de Cumplimiento</t>
  </si>
  <si>
    <t>Fecha prevista del Dato Definitivo</t>
  </si>
  <si>
    <t>Otras metas</t>
  </si>
  <si>
    <t>CARACTERÍSTICAS DE LA VARIABLE</t>
  </si>
  <si>
    <t>Nombre</t>
  </si>
  <si>
    <t>Descripción</t>
  </si>
  <si>
    <t>Medio de verificación</t>
  </si>
  <si>
    <t>Unidad de medida</t>
  </si>
  <si>
    <t>Desagregación Geográfica</t>
  </si>
  <si>
    <t>Frecuencia de medición</t>
  </si>
  <si>
    <t>Método de recopilación</t>
  </si>
  <si>
    <t>Fecha de disponibilidad</t>
  </si>
  <si>
    <t>otro momento</t>
  </si>
  <si>
    <t>Muertes maternas de mujeres sin seguridad social</t>
  </si>
  <si>
    <t>Número de muertes maternas de mujeres sin seguridad social. Se considera sin seguridad social a las categorias: ninguna, No Especificada y Se Ignora.</t>
  </si>
  <si>
    <t>Muertes maternas sin seguridad social</t>
  </si>
  <si>
    <t>Registro administrativo a través de los certificados de defunción, consolidada mediante la búsqueda intencionada y reclasificación de muertes maternas (INEGI/SALUD)
Esta información correspondera al último año con cifras consolidadas.</t>
  </si>
  <si>
    <t>12 meses después de concluido el año calendario</t>
  </si>
  <si>
    <t>Nacidos vivos de madres sin seguridad social</t>
  </si>
  <si>
    <r>
      <t xml:space="preserve">Número de Nacidos vivos de madres sin seguridad social. Se considera sin seguridad social a las categorias: ninguna, </t>
    </r>
    <r>
      <rPr>
        <sz val="16"/>
        <color theme="1"/>
        <rFont val="Monserrat"/>
      </rPr>
      <t>No Especificada y Se Ignora.
Para determinar el número de nacidos vivos se utiliza un factor de ajuste para corrección del subregistro en algunas Entidades Federativas véase el documento "Metodología para ajustar los nacidos vivos y las defunciones de niños menores de 5 años para su uso en el cálculo de indicadores"(DGIS).</t>
    </r>
  </si>
  <si>
    <t>Registro administrativo a través de los certificados de nacimiento captados en el subsistema de información sobre nacimientos (SINAC-SALUD)
Esta información correspondera al último año con cifras consolidadas.</t>
  </si>
  <si>
    <t>4 meses después de concluido el año calendario</t>
  </si>
  <si>
    <t>REFERENCIAS INTERNACIONALES</t>
  </si>
  <si>
    <t>Serie de información Disponible</t>
  </si>
  <si>
    <t>Información disponible</t>
  </si>
  <si>
    <t>Referencias adicionales</t>
  </si>
  <si>
    <t>Referencia Internacional</t>
  </si>
  <si>
    <t>Comentario Técnico</t>
  </si>
  <si>
    <t>La Razón de Mortalidad Materna a este nivel de desagregación (sin seguridad social), se tiene disponible a partir de 2011, debido al esfuerzo realizado por las entidades para aumentar la cobertura de la captación de información de los nacidos vivos en el SINAC. 
Las referencias internacionales muestran la RMM calculada para el total de la población, razón por la cual no existen referencias para esta desagregación.</t>
  </si>
  <si>
    <t>Series estadísticas</t>
  </si>
  <si>
    <t>Ciclo</t>
  </si>
  <si>
    <t>Valor</t>
  </si>
  <si>
    <t>Serie</t>
  </si>
  <si>
    <t>TRANSVERSALIDAD GEOGRÁFICA</t>
  </si>
  <si>
    <t>Perspectiva</t>
  </si>
  <si>
    <t>Hombres</t>
  </si>
  <si>
    <t>Mujeres</t>
  </si>
  <si>
    <t>Total</t>
  </si>
  <si>
    <t>Relativo</t>
  </si>
  <si>
    <t xml:space="preserve">[Número de muertes maternas de mujeres sin seguridad social / Número de Nacidos vivos de madres sin seguridad social] * 100,000 por entidad de residencia, en un año determinado. </t>
  </si>
  <si>
    <r>
      <rPr>
        <b/>
        <sz val="16"/>
        <rFont val="Moserrat"/>
      </rPr>
      <t>Var. 2 (Denominador)
Nombre de la Fuente:</t>
    </r>
    <r>
      <rPr>
        <sz val="16"/>
        <rFont val="Moserrat"/>
      </rPr>
      <t xml:space="preserve"> Nacidos vivos , (Por residencia)
</t>
    </r>
    <r>
      <rPr>
        <b/>
        <sz val="16"/>
        <rFont val="Moserrat"/>
      </rPr>
      <t>Fuente:</t>
    </r>
    <r>
      <rPr>
        <sz val="16"/>
        <rFont val="Moserrat"/>
      </rPr>
      <t xml:space="preserve"> INEGI
</t>
    </r>
    <r>
      <rPr>
        <b/>
        <sz val="16"/>
        <rFont val="Moserrat"/>
      </rPr>
      <t>Área Responsable:</t>
    </r>
    <r>
      <rPr>
        <sz val="16"/>
        <rFont val="Moserrat"/>
      </rPr>
      <t xml:space="preserve"> Secretaría de Salud/Dirección General de Información en Salud (SS/ DGIS), para 2011 y 2012 datos del SINAC ajustados con factor emitido por la DGIS y de 2013 en adelante datos estimados
</t>
    </r>
    <r>
      <rPr>
        <b/>
        <sz val="16"/>
        <rFont val="Moserrat"/>
      </rPr>
      <t xml:space="preserve">Liga: </t>
    </r>
    <r>
      <rPr>
        <sz val="16"/>
        <color rgb="FF0070C0"/>
        <rFont val="Moserrat"/>
      </rPr>
      <t>http://www.dgis.salud.gob.mx/contenidos/basesdedatos/bdc_nacimientos_gobmx.html</t>
    </r>
    <r>
      <rPr>
        <sz val="16"/>
        <rFont val="Moserrat"/>
      </rPr>
      <t xml:space="preserve">
</t>
    </r>
    <r>
      <rPr>
        <b/>
        <sz val="16"/>
        <rFont val="Moserrat"/>
      </rPr>
      <t xml:space="preserve">Ajustados por la metodología de la DGIS </t>
    </r>
    <r>
      <rPr>
        <sz val="16"/>
        <color rgb="FF0070C0"/>
        <rFont val="Moserrat"/>
      </rPr>
      <t>http://www.dgis.salud.gob.mx/contenidos/sinais/s_sinac.html  (liga de la derecha)
http://www.dgis.salud.gob.mx/contenidos/sinac/metodologia_ajustes.html</t>
    </r>
  </si>
  <si>
    <r>
      <rPr>
        <b/>
        <sz val="16"/>
        <rFont val="Moserrat"/>
      </rPr>
      <t>Var. 1 (Numerador)</t>
    </r>
    <r>
      <rPr>
        <sz val="16"/>
        <rFont val="Moserrat"/>
      </rPr>
      <t xml:space="preserve">
</t>
    </r>
    <r>
      <rPr>
        <b/>
        <sz val="16"/>
        <rFont val="Moserrat"/>
      </rPr>
      <t>Nombre de la Fuente:</t>
    </r>
    <r>
      <rPr>
        <sz val="16"/>
        <rFont val="Moserrat"/>
      </rPr>
      <t xml:space="preserve"> Muertes maternas 
</t>
    </r>
    <r>
      <rPr>
        <b/>
        <sz val="16"/>
        <rFont val="Moserrat"/>
      </rPr>
      <t xml:space="preserve">Fuente: </t>
    </r>
    <r>
      <rPr>
        <sz val="16"/>
        <rFont val="Moserrat"/>
      </rPr>
      <t xml:space="preserve">INEGI/SS
</t>
    </r>
    <r>
      <rPr>
        <b/>
        <sz val="16"/>
        <rFont val="Moserrat"/>
      </rPr>
      <t>Área Responsable:</t>
    </r>
    <r>
      <rPr>
        <sz val="16"/>
        <rFont val="Moserrat"/>
      </rPr>
      <t xml:space="preserve"> Secretaría de Salud/Dirección General de Información en Salud (SS/ DGIS), con base en información de defunciones INEGI/SS 2002-2020 consulta a INEGI con fecha 03/01/2022.
</t>
    </r>
    <r>
      <rPr>
        <b/>
        <sz val="16"/>
        <rFont val="Moserrat"/>
      </rPr>
      <t>Liga:</t>
    </r>
    <r>
      <rPr>
        <sz val="16"/>
        <rFont val="Moserrat"/>
      </rPr>
      <t xml:space="preserve"> </t>
    </r>
    <r>
      <rPr>
        <sz val="16"/>
        <color rgb="FF0070C0"/>
        <rFont val="Moserrat"/>
      </rPr>
      <t>http://pwidgis03.salud.gob.mx/cubos/defunciones/maternas_2019.htm</t>
    </r>
    <r>
      <rPr>
        <sz val="16"/>
        <rFont val="Moserrat"/>
      </rPr>
      <t xml:space="preserve">
</t>
    </r>
    <r>
      <rPr>
        <b/>
        <sz val="16"/>
        <rFont val="Moserrat"/>
      </rPr>
      <t/>
    </r>
  </si>
  <si>
    <t>Es una medida que expresa el riesgo de fallecer que tienen las mujeres durante el embarazo, parto o puerperio con relación a cada 100 mil nacimientos estimados en un año y área geográfica determinados, y en este caso focalizada para mujeres sin seguridad social. Una muerte materna se define como la defunción de una mujer mientras está embarazada o dentro de los 42 días siguientes a la terminación de su embarazo, debido a cualquier causa relacionada con el embarazo o agravada por el mismo, independientemente de la duración y sitio del mismo o su atención, pero no por causas accidentales o incidentales.</t>
  </si>
  <si>
    <t>Número de muertes maternas de mujeres sin seguridad social por cada 100,000 nacidos vivos de madres sin seguridad social</t>
  </si>
  <si>
    <t>Fuente Meta: Centro Nacional de Equidad de Género y Salud Reproductiva</t>
  </si>
  <si>
    <t>Para registro de programación de metas
MIR 2024</t>
  </si>
  <si>
    <t>2012-2024</t>
  </si>
  <si>
    <t>01 de noviembre de 2024</t>
  </si>
  <si>
    <t>30 de mayo de 2024</t>
  </si>
  <si>
    <t>Para dar la información del Indicador de Razón de Mortalidad Materna, es importante que recuerden que las cifras que se capturan corresponden a las del año anterior.
Esto con la finalidad de que las cifras sean consolidadas</t>
  </si>
  <si>
    <t>Datos para MIR 2024</t>
  </si>
  <si>
    <t xml:space="preserve">José Alberto </t>
  </si>
  <si>
    <t xml:space="preserve">Denicia </t>
  </si>
  <si>
    <t>Caleco</t>
  </si>
  <si>
    <t>jose.denicia@salud.gob.mx</t>
  </si>
  <si>
    <t>Se cambia el segundo contacto para informar del indicador, debido a que la persona anterior ya no labora en la SS</t>
  </si>
  <si>
    <t xml:space="preserve">Para 
programación de Metas 1er. Trim. 2024 </t>
  </si>
  <si>
    <t>DGIS/CNEGSR</t>
  </si>
  <si>
    <t>* Mujeres sin derechohabiencia considera las categorias de: NINGUNA, NO ESPECIFICADA, IMSS-BIENESTAR Y SE IGNORA</t>
  </si>
  <si>
    <t>Fuente: DGIS/SS para 2011 y 2012 datos del SINAC ajustados con factor emitido por la DGIS y de 2013 en adelante datos estimados.  Datos de Población de CONAPO actualizada con las proyecciones publicadas en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</si>
</sst>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
    <numFmt numFmtId="166" formatCode="_-* #,##0_-;\-* #,##0_-;_-* &quot;-&quot;??_-;_-@_-"/>
  </numFmts>
  <fonts count="44">
    <font>
      <sz val="11"/>
      <color theme="1"/>
      <name val="Calibri"/>
      <family val="2"/>
      <scheme val="minor"/>
    </font>
    <font>
      <sz val="11"/>
      <color theme="1"/>
      <name val="Calibri"/>
      <family val="2"/>
      <scheme val="minor"/>
    </font>
    <font>
      <sz val="16"/>
      <color theme="1"/>
      <name val="Soberana Sans"/>
      <family val="3"/>
    </font>
    <font>
      <sz val="16"/>
      <name val="Soberana Sans"/>
      <family val="3"/>
    </font>
    <font>
      <b/>
      <sz val="12"/>
      <color theme="1"/>
      <name val="Arial"/>
      <family val="2"/>
    </font>
    <font>
      <sz val="12"/>
      <color theme="1"/>
      <name val="Arial"/>
      <family val="2"/>
    </font>
    <font>
      <sz val="12"/>
      <color theme="1"/>
      <name val="Monserrat"/>
    </font>
    <font>
      <sz val="12"/>
      <color rgb="FF5C5A3E"/>
      <name val="Monserrat"/>
    </font>
    <font>
      <sz val="12"/>
      <name val="Monserrat"/>
    </font>
    <font>
      <sz val="11.5"/>
      <color theme="1"/>
      <name val="Monserrat"/>
    </font>
    <font>
      <sz val="9"/>
      <color theme="1"/>
      <name val="Monserrat"/>
    </font>
    <font>
      <sz val="11"/>
      <color rgb="FF244832"/>
      <name val="Montserrat"/>
    </font>
    <font>
      <b/>
      <sz val="16"/>
      <color theme="0"/>
      <name val="Monserrat"/>
    </font>
    <font>
      <sz val="16"/>
      <color theme="1"/>
      <name val="Arial"/>
      <family val="2"/>
    </font>
    <font>
      <b/>
      <sz val="16"/>
      <color rgb="FF5C5A3E"/>
      <name val="Monserrat"/>
    </font>
    <font>
      <b/>
      <sz val="16"/>
      <color theme="1"/>
      <name val="Monserrat"/>
    </font>
    <font>
      <sz val="16"/>
      <color theme="1"/>
      <name val="Monserrat"/>
    </font>
    <font>
      <b/>
      <sz val="16"/>
      <name val="Monserrat"/>
    </font>
    <font>
      <sz val="16"/>
      <name val="Monserrat"/>
    </font>
    <font>
      <u/>
      <sz val="11"/>
      <color theme="10"/>
      <name val="Calibri"/>
      <family val="2"/>
      <scheme val="minor"/>
    </font>
    <font>
      <u/>
      <sz val="16"/>
      <color theme="10"/>
      <name val="Monserrat"/>
    </font>
    <font>
      <sz val="18"/>
      <name val="Monserrat"/>
    </font>
    <font>
      <sz val="16"/>
      <color rgb="FFB01C35"/>
      <name val="Monserrat"/>
    </font>
    <font>
      <sz val="16"/>
      <name val="Moserrat"/>
    </font>
    <font>
      <b/>
      <sz val="16"/>
      <name val="Moserrat"/>
    </font>
    <font>
      <sz val="16"/>
      <color rgb="FF0070C0"/>
      <name val="Moserrat"/>
    </font>
    <font>
      <b/>
      <sz val="15"/>
      <color theme="0"/>
      <name val="Monserrat"/>
    </font>
    <font>
      <b/>
      <sz val="15"/>
      <color theme="0"/>
      <name val="Montserrat"/>
    </font>
    <font>
      <b/>
      <sz val="15"/>
      <color rgb="FF7B2329"/>
      <name val="Monserrat"/>
    </font>
    <font>
      <b/>
      <sz val="12"/>
      <color rgb="FF7B2329"/>
      <name val="Monserrat"/>
    </font>
    <font>
      <b/>
      <sz val="12"/>
      <color rgb="FF621132"/>
      <name val="Monserrat"/>
    </font>
    <font>
      <b/>
      <sz val="13"/>
      <color rgb="FF621132"/>
      <name val="Monserrat"/>
    </font>
    <font>
      <b/>
      <sz val="14"/>
      <color theme="0"/>
      <name val="Monserrat"/>
    </font>
    <font>
      <b/>
      <sz val="20"/>
      <color theme="0"/>
      <name val="Monserrat"/>
    </font>
    <font>
      <b/>
      <sz val="17"/>
      <color theme="0"/>
      <name val="Monserrat"/>
    </font>
    <font>
      <b/>
      <sz val="12"/>
      <color theme="0"/>
      <name val="Monserrat"/>
    </font>
    <font>
      <b/>
      <sz val="15"/>
      <color rgb="FF621132"/>
      <name val="Monserrat"/>
    </font>
    <font>
      <b/>
      <sz val="15"/>
      <name val="Monserrat"/>
    </font>
    <font>
      <b/>
      <sz val="14"/>
      <color rgb="FF7B2329"/>
      <name val="Monserrat"/>
    </font>
    <font>
      <b/>
      <sz val="12"/>
      <name val="Monserrat"/>
    </font>
    <font>
      <b/>
      <sz val="11"/>
      <color theme="1"/>
      <name val="Montserrat"/>
    </font>
    <font>
      <sz val="11"/>
      <color theme="1"/>
      <name val="Montserrat"/>
    </font>
    <font>
      <b/>
      <sz val="20"/>
      <name val="Monserrat"/>
    </font>
    <font>
      <b/>
      <sz val="18"/>
      <color theme="1"/>
      <name val="Arial"/>
      <family val="2"/>
    </font>
  </fonts>
  <fills count="12">
    <fill>
      <patternFill patternType="none"/>
    </fill>
    <fill>
      <patternFill patternType="gray125"/>
    </fill>
    <fill>
      <patternFill patternType="solid">
        <fgColor theme="0"/>
        <bgColor indexed="64"/>
      </patternFill>
    </fill>
    <fill>
      <patternFill patternType="solid">
        <fgColor rgb="FFE9D2AF"/>
        <bgColor indexed="64"/>
      </patternFill>
    </fill>
    <fill>
      <patternFill patternType="solid">
        <fgColor rgb="FF621132"/>
        <bgColor indexed="64"/>
      </patternFill>
    </fill>
    <fill>
      <patternFill patternType="solid">
        <fgColor rgb="FFF0E8D8"/>
        <bgColor indexed="64"/>
      </patternFill>
    </fill>
    <fill>
      <patternFill patternType="solid">
        <fgColor rgb="FFF2E5D2"/>
        <bgColor indexed="64"/>
      </patternFill>
    </fill>
    <fill>
      <patternFill patternType="solid">
        <fgColor rgb="FFFAF4EC"/>
        <bgColor indexed="64"/>
      </patternFill>
    </fill>
    <fill>
      <patternFill patternType="solid">
        <fgColor rgb="FFB31F5B"/>
        <bgColor indexed="64"/>
      </patternFill>
    </fill>
    <fill>
      <patternFill patternType="solid">
        <fgColor rgb="FFAB1D56"/>
        <bgColor indexed="64"/>
      </patternFill>
    </fill>
    <fill>
      <patternFill patternType="solid">
        <fgColor rgb="FFEAD6B8"/>
        <bgColor indexed="64"/>
      </patternFill>
    </fill>
    <fill>
      <patternFill patternType="solid">
        <fgColor theme="5"/>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rgb="FF244832"/>
      </left>
      <right style="thin">
        <color rgb="FF244832"/>
      </right>
      <top style="thin">
        <color rgb="FF244832"/>
      </top>
      <bottom style="thin">
        <color rgb="FF244832"/>
      </bottom>
      <diagonal/>
    </border>
    <border>
      <left style="thin">
        <color rgb="FF244832"/>
      </left>
      <right style="thin">
        <color rgb="FF244832"/>
      </right>
      <top/>
      <bottom style="thin">
        <color rgb="FF244832"/>
      </bottom>
      <diagonal/>
    </border>
    <border>
      <left style="thin">
        <color rgb="FF5C5A3E"/>
      </left>
      <right style="thin">
        <color rgb="FF5C5A3E"/>
      </right>
      <top style="thin">
        <color rgb="FF5C5A3E"/>
      </top>
      <bottom style="thin">
        <color rgb="FF5C5A3E"/>
      </bottom>
      <diagonal/>
    </border>
    <border>
      <left style="thin">
        <color rgb="FF982C34"/>
      </left>
      <right style="thin">
        <color indexed="64"/>
      </right>
      <top/>
      <bottom/>
      <diagonal/>
    </border>
    <border>
      <left style="thin">
        <color indexed="64"/>
      </left>
      <right style="thin">
        <color indexed="64"/>
      </right>
      <top/>
      <bottom/>
      <diagonal/>
    </border>
    <border>
      <left style="thin">
        <color indexed="64"/>
      </left>
      <right style="thin">
        <color rgb="FF982C34"/>
      </right>
      <top/>
      <bottom/>
      <diagonal/>
    </border>
    <border>
      <left style="thin">
        <color rgb="FF5C5A3E"/>
      </left>
      <right/>
      <top style="thin">
        <color rgb="FF5C5A3E"/>
      </top>
      <bottom style="thin">
        <color rgb="FF5C5A3E"/>
      </bottom>
      <diagonal/>
    </border>
    <border>
      <left/>
      <right style="thin">
        <color rgb="FF5C5A3E"/>
      </right>
      <top style="thin">
        <color rgb="FF5C5A3E"/>
      </top>
      <bottom style="thin">
        <color rgb="FF5C5A3E"/>
      </bottom>
      <diagonal/>
    </border>
    <border>
      <left/>
      <right/>
      <top style="thin">
        <color rgb="FF5C5A3E"/>
      </top>
      <bottom style="thin">
        <color rgb="FF5C5A3E"/>
      </bottom>
      <diagonal/>
    </border>
    <border>
      <left style="thin">
        <color theme="0"/>
      </left>
      <right style="thin">
        <color theme="0"/>
      </right>
      <top style="thin">
        <color theme="0"/>
      </top>
      <bottom style="thin">
        <color theme="0"/>
      </bottom>
      <diagonal/>
    </border>
    <border>
      <left style="thin">
        <color rgb="FF621132"/>
      </left>
      <right style="thin">
        <color theme="0"/>
      </right>
      <top style="thin">
        <color theme="0"/>
      </top>
      <bottom style="thin">
        <color theme="0"/>
      </bottom>
      <diagonal/>
    </border>
    <border>
      <left style="thin">
        <color rgb="FF621132"/>
      </left>
      <right style="thin">
        <color theme="0"/>
      </right>
      <top style="thin">
        <color theme="0"/>
      </top>
      <bottom style="thin">
        <color rgb="FF621132"/>
      </bottom>
      <diagonal/>
    </border>
    <border>
      <left style="thin">
        <color theme="0"/>
      </left>
      <right style="thin">
        <color theme="0"/>
      </right>
      <top style="thin">
        <color theme="0"/>
      </top>
      <bottom style="thin">
        <color rgb="FF621132"/>
      </bottom>
      <diagonal/>
    </border>
    <border>
      <left style="thin">
        <color rgb="FF621132"/>
      </left>
      <right style="thin">
        <color rgb="FF621132"/>
      </right>
      <top style="thin">
        <color theme="0"/>
      </top>
      <bottom style="thin">
        <color theme="0"/>
      </bottom>
      <diagonal/>
    </border>
    <border>
      <left style="thin">
        <color rgb="FF621132"/>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rgb="FF5C5A3E"/>
      </bottom>
      <diagonal/>
    </border>
    <border>
      <left/>
      <right/>
      <top style="thin">
        <color theme="0"/>
      </top>
      <bottom style="thin">
        <color rgb="FF5C5A3E"/>
      </bottom>
      <diagonal/>
    </border>
    <border>
      <left/>
      <right style="thin">
        <color theme="0"/>
      </right>
      <top style="thin">
        <color theme="0"/>
      </top>
      <bottom style="thin">
        <color rgb="FF5C5A3E"/>
      </bottom>
      <diagonal/>
    </border>
    <border>
      <left style="thin">
        <color rgb="FF621132"/>
      </left>
      <right style="thin">
        <color rgb="FF621132"/>
      </right>
      <top style="thin">
        <color rgb="FF621132"/>
      </top>
      <bottom style="thin">
        <color rgb="FF621132"/>
      </bottom>
      <diagonal/>
    </border>
    <border>
      <left style="thin">
        <color rgb="FF621132"/>
      </left>
      <right style="thin">
        <color rgb="FF244832"/>
      </right>
      <top/>
      <bottom style="thin">
        <color rgb="FF244832"/>
      </bottom>
      <diagonal/>
    </border>
    <border>
      <left style="thin">
        <color rgb="FF244832"/>
      </left>
      <right style="thin">
        <color rgb="FF621132"/>
      </right>
      <top/>
      <bottom style="thin">
        <color rgb="FF244832"/>
      </bottom>
      <diagonal/>
    </border>
    <border>
      <left style="thin">
        <color rgb="FF621132"/>
      </left>
      <right style="thin">
        <color rgb="FF244832"/>
      </right>
      <top style="thin">
        <color rgb="FF244832"/>
      </top>
      <bottom style="thin">
        <color rgb="FF244832"/>
      </bottom>
      <diagonal/>
    </border>
    <border>
      <left style="thin">
        <color rgb="FF621132"/>
      </left>
      <right style="thin">
        <color rgb="FF244832"/>
      </right>
      <top style="thin">
        <color rgb="FF244832"/>
      </top>
      <bottom style="thin">
        <color rgb="FF621132"/>
      </bottom>
      <diagonal/>
    </border>
    <border>
      <left style="thin">
        <color rgb="FF244832"/>
      </left>
      <right style="thin">
        <color rgb="FF244832"/>
      </right>
      <top style="thin">
        <color rgb="FF244832"/>
      </top>
      <bottom style="thin">
        <color rgb="FF621132"/>
      </bottom>
      <diagonal/>
    </border>
    <border>
      <left style="thin">
        <color rgb="FF621132"/>
      </left>
      <right/>
      <top style="thin">
        <color rgb="FF621132"/>
      </top>
      <bottom style="thin">
        <color rgb="FF621132"/>
      </bottom>
      <diagonal/>
    </border>
    <border>
      <left/>
      <right/>
      <top style="thin">
        <color rgb="FF621132"/>
      </top>
      <bottom style="thin">
        <color rgb="FF621132"/>
      </bottom>
      <diagonal/>
    </border>
    <border>
      <left style="thin">
        <color rgb="FF621132"/>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621132"/>
      </right>
      <top/>
      <bottom style="thin">
        <color rgb="FF244832"/>
      </bottom>
      <diagonal/>
    </border>
    <border>
      <left style="thin">
        <color theme="0"/>
      </left>
      <right style="thin">
        <color theme="0"/>
      </right>
      <top style="thin">
        <color theme="0"/>
      </top>
      <bottom/>
      <diagonal/>
    </border>
    <border>
      <left/>
      <right style="thin">
        <color rgb="FF621132"/>
      </right>
      <top style="thin">
        <color rgb="FF244832"/>
      </top>
      <bottom style="thin">
        <color rgb="FF244832"/>
      </bottom>
      <diagonal/>
    </border>
    <border>
      <left/>
      <right style="thin">
        <color rgb="FF621132"/>
      </right>
      <top style="thin">
        <color rgb="FF244832"/>
      </top>
      <bottom style="thin">
        <color rgb="FF621132"/>
      </bottom>
      <diagonal/>
    </border>
    <border>
      <left/>
      <right style="thin">
        <color indexed="64"/>
      </right>
      <top/>
      <bottom/>
      <diagonal/>
    </border>
    <border>
      <left/>
      <right style="thin">
        <color indexed="64"/>
      </right>
      <top style="thin">
        <color rgb="FF621132"/>
      </top>
      <bottom style="thin">
        <color rgb="FF621132"/>
      </bottom>
      <diagonal/>
    </border>
    <border>
      <left style="thin">
        <color theme="0"/>
      </left>
      <right/>
      <top/>
      <bottom/>
      <diagonal/>
    </border>
  </borders>
  <cellStyleXfs count="3">
    <xf numFmtId="0" fontId="0" fillId="0" borderId="0"/>
    <xf numFmtId="43" fontId="1" fillId="0" borderId="0" applyFont="0" applyFill="0" applyBorder="0" applyAlignment="0" applyProtection="0"/>
    <xf numFmtId="0" fontId="19" fillId="0" borderId="0" applyNumberFormat="0" applyFill="0" applyBorder="0" applyAlignment="0" applyProtection="0"/>
  </cellStyleXfs>
  <cellXfs count="183">
    <xf numFmtId="0" fontId="0" fillId="0" borderId="0" xfId="0"/>
    <xf numFmtId="164" fontId="0" fillId="0" borderId="0" xfId="0" applyNumberFormat="1"/>
    <xf numFmtId="0" fontId="5" fillId="2" borderId="0" xfId="0" applyFont="1" applyFill="1"/>
    <xf numFmtId="0" fontId="5" fillId="2" borderId="0" xfId="0" applyFont="1" applyFill="1" applyAlignment="1">
      <alignment vertical="center"/>
    </xf>
    <xf numFmtId="0" fontId="4" fillId="2" borderId="0" xfId="0" applyFont="1" applyFill="1" applyAlignment="1">
      <alignment vertical="center" wrapText="1"/>
    </xf>
    <xf numFmtId="0" fontId="4" fillId="2" borderId="0" xfId="0" applyFont="1" applyFill="1" applyAlignment="1">
      <alignment vertical="center"/>
    </xf>
    <xf numFmtId="0" fontId="6" fillId="2" borderId="0" xfId="0" applyFont="1" applyFill="1"/>
    <xf numFmtId="0" fontId="6" fillId="2" borderId="0" xfId="0" applyFont="1" applyFill="1" applyAlignment="1">
      <alignment vertical="center"/>
    </xf>
    <xf numFmtId="0" fontId="6" fillId="2" borderId="0" xfId="0" applyFont="1" applyFill="1" applyAlignment="1">
      <alignment horizontal="left" vertical="center"/>
    </xf>
    <xf numFmtId="3" fontId="9" fillId="2" borderId="0" xfId="0" applyNumberFormat="1" applyFont="1" applyFill="1" applyBorder="1" applyAlignment="1">
      <alignment vertical="center"/>
    </xf>
    <xf numFmtId="3" fontId="9" fillId="2" borderId="5" xfId="0" applyNumberFormat="1" applyFont="1" applyFill="1" applyBorder="1" applyAlignment="1">
      <alignment vertical="center"/>
    </xf>
    <xf numFmtId="3" fontId="9" fillId="0" borderId="5" xfId="0" applyNumberFormat="1" applyFont="1" applyFill="1" applyBorder="1" applyAlignment="1">
      <alignment vertical="center"/>
    </xf>
    <xf numFmtId="3" fontId="10" fillId="2" borderId="5" xfId="0" applyNumberFormat="1" applyFont="1" applyFill="1" applyBorder="1" applyAlignment="1">
      <alignment vertical="center"/>
    </xf>
    <xf numFmtId="164" fontId="6" fillId="2" borderId="5" xfId="0" applyNumberFormat="1" applyFont="1" applyFill="1" applyBorder="1" applyAlignment="1">
      <alignment horizontal="center"/>
    </xf>
    <xf numFmtId="164" fontId="6" fillId="0" borderId="5" xfId="0" applyNumberFormat="1" applyFont="1" applyFill="1" applyBorder="1" applyAlignment="1">
      <alignment horizontal="center"/>
    </xf>
    <xf numFmtId="0" fontId="13" fillId="0" borderId="0" xfId="0" applyFont="1" applyAlignment="1">
      <alignment vertical="top" wrapText="1"/>
    </xf>
    <xf numFmtId="0" fontId="15" fillId="0" borderId="7" xfId="0" applyFont="1" applyBorder="1" applyAlignment="1">
      <alignment horizontal="center" vertical="top" wrapText="1"/>
    </xf>
    <xf numFmtId="0" fontId="16" fillId="0" borderId="7" xfId="0" applyFont="1" applyFill="1" applyBorder="1" applyAlignment="1">
      <alignment horizontal="center" vertical="top" wrapText="1"/>
    </xf>
    <xf numFmtId="0" fontId="16" fillId="0" borderId="7" xfId="0" applyFont="1" applyFill="1" applyBorder="1" applyAlignment="1">
      <alignment vertical="top" wrapText="1"/>
    </xf>
    <xf numFmtId="0" fontId="15" fillId="0" borderId="7" xfId="0" applyFont="1" applyBorder="1" applyAlignment="1">
      <alignment vertical="top" wrapText="1"/>
    </xf>
    <xf numFmtId="0" fontId="18" fillId="2" borderId="7" xfId="0" applyFont="1" applyFill="1" applyBorder="1" applyAlignment="1">
      <alignment vertical="top" wrapText="1"/>
    </xf>
    <xf numFmtId="0" fontId="18" fillId="2" borderId="7" xfId="0" applyFont="1" applyFill="1" applyBorder="1" applyAlignment="1">
      <alignment horizontal="left" vertical="top" wrapText="1"/>
    </xf>
    <xf numFmtId="0" fontId="16" fillId="0" borderId="7" xfId="0" applyFont="1" applyBorder="1" applyAlignment="1">
      <alignment vertical="top" wrapText="1"/>
    </xf>
    <xf numFmtId="0" fontId="18" fillId="0" borderId="7" xfId="0" applyFont="1" applyFill="1" applyBorder="1" applyAlignment="1">
      <alignment horizontal="left" vertical="top" wrapText="1"/>
    </xf>
    <xf numFmtId="0" fontId="16" fillId="0" borderId="0" xfId="0" applyFont="1" applyAlignment="1">
      <alignment vertical="top" wrapText="1"/>
    </xf>
    <xf numFmtId="0" fontId="6" fillId="0" borderId="0" xfId="0" applyFont="1" applyFill="1" applyAlignment="1">
      <alignment vertical="center"/>
    </xf>
    <xf numFmtId="0" fontId="5" fillId="0" borderId="0" xfId="0" applyFont="1" applyFill="1"/>
    <xf numFmtId="3" fontId="9" fillId="2" borderId="6" xfId="0" applyNumberFormat="1" applyFont="1" applyFill="1" applyBorder="1" applyAlignment="1">
      <alignment vertical="center"/>
    </xf>
    <xf numFmtId="3" fontId="9" fillId="0" borderId="6" xfId="0" applyNumberFormat="1" applyFont="1" applyFill="1" applyBorder="1" applyAlignment="1">
      <alignment vertical="center"/>
    </xf>
    <xf numFmtId="0" fontId="12" fillId="4" borderId="19" xfId="0" applyFont="1" applyFill="1" applyBorder="1" applyAlignment="1">
      <alignment horizontal="center" vertical="center" wrapText="1"/>
    </xf>
    <xf numFmtId="0" fontId="32" fillId="4" borderId="20" xfId="0" applyFont="1" applyFill="1" applyBorder="1" applyAlignment="1">
      <alignment horizontal="center" vertical="center" wrapText="1"/>
    </xf>
    <xf numFmtId="164" fontId="6" fillId="2" borderId="6" xfId="0" applyNumberFormat="1" applyFont="1" applyFill="1" applyBorder="1" applyAlignment="1">
      <alignment horizontal="center"/>
    </xf>
    <xf numFmtId="164" fontId="6" fillId="0" borderId="6" xfId="0" applyNumberFormat="1" applyFont="1" applyFill="1" applyBorder="1" applyAlignment="1">
      <alignment horizontal="center"/>
    </xf>
    <xf numFmtId="0" fontId="26" fillId="4" borderId="15" xfId="0" applyFont="1" applyFill="1" applyBorder="1" applyAlignment="1">
      <alignment horizontal="center" vertical="center" wrapText="1"/>
    </xf>
    <xf numFmtId="0" fontId="11" fillId="7" borderId="6" xfId="0" applyFont="1" applyFill="1" applyBorder="1" applyAlignment="1">
      <alignment horizontal="left" vertical="center"/>
    </xf>
    <xf numFmtId="0" fontId="11" fillId="7" borderId="5" xfId="0" applyFont="1" applyFill="1" applyBorder="1" applyAlignment="1">
      <alignment horizontal="left" vertical="center"/>
    </xf>
    <xf numFmtId="0" fontId="11" fillId="7" borderId="5" xfId="0" applyFont="1" applyFill="1" applyBorder="1" applyAlignment="1">
      <alignment horizontal="left" vertical="center" wrapText="1"/>
    </xf>
    <xf numFmtId="0" fontId="26" fillId="4" borderId="14" xfId="0" applyFont="1" applyFill="1" applyBorder="1" applyAlignment="1">
      <alignment horizontal="center" vertical="center" wrapText="1"/>
    </xf>
    <xf numFmtId="0" fontId="36" fillId="6" borderId="18" xfId="0" applyFont="1" applyFill="1" applyBorder="1" applyAlignment="1">
      <alignment horizontal="center" vertical="center"/>
    </xf>
    <xf numFmtId="0" fontId="30" fillId="6" borderId="18" xfId="0" applyFont="1" applyFill="1" applyBorder="1" applyAlignment="1">
      <alignment horizontal="center" vertical="center"/>
    </xf>
    <xf numFmtId="0" fontId="11" fillId="7" borderId="25" xfId="0" applyFont="1" applyFill="1" applyBorder="1" applyAlignment="1">
      <alignment horizontal="center" vertical="center"/>
    </xf>
    <xf numFmtId="3" fontId="9" fillId="2" borderId="26" xfId="0" applyNumberFormat="1" applyFont="1" applyFill="1" applyBorder="1" applyAlignment="1">
      <alignment vertical="center"/>
    </xf>
    <xf numFmtId="0" fontId="11" fillId="7" borderId="27" xfId="0" applyFont="1" applyFill="1" applyBorder="1" applyAlignment="1">
      <alignment horizontal="center" vertical="center"/>
    </xf>
    <xf numFmtId="0" fontId="11" fillId="7" borderId="28" xfId="0" applyFont="1" applyFill="1" applyBorder="1" applyAlignment="1">
      <alignment horizontal="center" vertical="center"/>
    </xf>
    <xf numFmtId="0" fontId="11" fillId="7" borderId="29" xfId="0" applyFont="1" applyFill="1" applyBorder="1" applyAlignment="1">
      <alignment horizontal="left" vertical="center"/>
    </xf>
    <xf numFmtId="3" fontId="9" fillId="2" borderId="29" xfId="0" applyNumberFormat="1" applyFont="1" applyFill="1" applyBorder="1" applyAlignment="1">
      <alignment vertical="center"/>
    </xf>
    <xf numFmtId="3" fontId="9" fillId="0" borderId="29" xfId="0" applyNumberFormat="1" applyFont="1" applyFill="1" applyBorder="1" applyAlignment="1">
      <alignment vertical="center"/>
    </xf>
    <xf numFmtId="0" fontId="26" fillId="4" borderId="24" xfId="0" applyFont="1" applyFill="1" applyBorder="1" applyAlignment="1">
      <alignment horizontal="center" vertical="center" wrapText="1"/>
    </xf>
    <xf numFmtId="0" fontId="28" fillId="6" borderId="24" xfId="0" applyFont="1" applyFill="1" applyBorder="1" applyAlignment="1">
      <alignment horizontal="center" vertical="center"/>
    </xf>
    <xf numFmtId="0" fontId="11" fillId="7" borderId="24" xfId="0" applyFont="1" applyFill="1" applyBorder="1" applyAlignment="1">
      <alignment horizontal="center" vertical="center"/>
    </xf>
    <xf numFmtId="0" fontId="11" fillId="7" borderId="24" xfId="0" applyFont="1" applyFill="1" applyBorder="1" applyAlignment="1">
      <alignment horizontal="left" vertical="center"/>
    </xf>
    <xf numFmtId="0" fontId="6" fillId="2" borderId="24" xfId="0" applyFont="1" applyFill="1" applyBorder="1" applyAlignment="1">
      <alignment horizontal="center" vertical="center"/>
    </xf>
    <xf numFmtId="0" fontId="7" fillId="2" borderId="24" xfId="0" applyFont="1" applyFill="1" applyBorder="1" applyAlignment="1">
      <alignment horizontal="center" vertical="center"/>
    </xf>
    <xf numFmtId="165" fontId="8" fillId="2" borderId="24" xfId="0" applyNumberFormat="1" applyFont="1" applyFill="1" applyBorder="1" applyAlignment="1">
      <alignment horizontal="center" vertical="center"/>
    </xf>
    <xf numFmtId="0" fontId="6" fillId="0" borderId="24" xfId="0" applyFont="1" applyFill="1" applyBorder="1" applyAlignment="1">
      <alignment horizontal="center" vertical="center"/>
    </xf>
    <xf numFmtId="0" fontId="11" fillId="7" borderId="24" xfId="0" applyFont="1" applyFill="1" applyBorder="1" applyAlignment="1">
      <alignment horizontal="left" vertical="center" wrapText="1"/>
    </xf>
    <xf numFmtId="164" fontId="6" fillId="2" borderId="29" xfId="0" applyNumberFormat="1" applyFont="1" applyFill="1" applyBorder="1" applyAlignment="1">
      <alignment horizontal="center"/>
    </xf>
    <xf numFmtId="164" fontId="6" fillId="0" borderId="29" xfId="0" applyNumberFormat="1" applyFont="1" applyFill="1" applyBorder="1" applyAlignment="1">
      <alignment horizontal="center"/>
    </xf>
    <xf numFmtId="0" fontId="26" fillId="9" borderId="24" xfId="0" applyFont="1" applyFill="1" applyBorder="1" applyAlignment="1">
      <alignment horizontal="center" vertical="center"/>
    </xf>
    <xf numFmtId="3" fontId="35" fillId="9" borderId="17" xfId="0" applyNumberFormat="1" applyFont="1" applyFill="1" applyBorder="1" applyAlignment="1">
      <alignment vertical="center"/>
    </xf>
    <xf numFmtId="164" fontId="26" fillId="9" borderId="17" xfId="0" applyNumberFormat="1" applyFont="1" applyFill="1" applyBorder="1" applyAlignment="1">
      <alignment horizontal="center" vertical="center"/>
    </xf>
    <xf numFmtId="0" fontId="6" fillId="2" borderId="30" xfId="0" applyFont="1" applyFill="1" applyBorder="1" applyAlignment="1">
      <alignment horizontal="center" vertical="center"/>
    </xf>
    <xf numFmtId="0" fontId="5" fillId="2" borderId="1" xfId="0" applyFont="1" applyFill="1" applyBorder="1"/>
    <xf numFmtId="0" fontId="38" fillId="6" borderId="30" xfId="0" applyFont="1" applyFill="1" applyBorder="1" applyAlignment="1">
      <alignment horizontal="center" vertical="center"/>
    </xf>
    <xf numFmtId="3" fontId="9" fillId="2" borderId="35" xfId="0" applyNumberFormat="1" applyFont="1" applyFill="1" applyBorder="1" applyAlignment="1">
      <alignment vertical="center"/>
    </xf>
    <xf numFmtId="0" fontId="36" fillId="6" borderId="18" xfId="0" applyFont="1" applyFill="1" applyBorder="1" applyAlignment="1">
      <alignment horizontal="center" vertical="center"/>
    </xf>
    <xf numFmtId="0" fontId="30" fillId="6" borderId="18" xfId="0" applyFont="1" applyFill="1" applyBorder="1" applyAlignment="1">
      <alignment horizontal="center" vertical="center"/>
    </xf>
    <xf numFmtId="3" fontId="9" fillId="2" borderId="37" xfId="0" applyNumberFormat="1" applyFont="1" applyFill="1" applyBorder="1" applyAlignment="1">
      <alignment vertical="center"/>
    </xf>
    <xf numFmtId="3" fontId="9" fillId="2" borderId="38" xfId="0" applyNumberFormat="1" applyFont="1" applyFill="1" applyBorder="1" applyAlignment="1">
      <alignment vertical="center"/>
    </xf>
    <xf numFmtId="3" fontId="35" fillId="9" borderId="36" xfId="0" applyNumberFormat="1" applyFont="1" applyFill="1" applyBorder="1" applyAlignment="1">
      <alignment vertical="center"/>
    </xf>
    <xf numFmtId="164" fontId="26" fillId="9" borderId="36" xfId="0" applyNumberFormat="1" applyFont="1" applyFill="1" applyBorder="1" applyAlignment="1">
      <alignment horizontal="center" vertical="center"/>
    </xf>
    <xf numFmtId="0" fontId="16" fillId="0" borderId="7" xfId="0" applyFont="1" applyFill="1" applyBorder="1" applyAlignment="1">
      <alignment horizontal="center" vertical="top" wrapText="1"/>
    </xf>
    <xf numFmtId="3" fontId="40" fillId="0" borderId="1" xfId="0" applyNumberFormat="1" applyFont="1" applyFill="1" applyBorder="1" applyAlignment="1" applyProtection="1">
      <alignment vertical="center"/>
      <protection locked="0"/>
    </xf>
    <xf numFmtId="0" fontId="28" fillId="6" borderId="30" xfId="0" applyFont="1" applyFill="1" applyBorder="1" applyAlignment="1">
      <alignment horizontal="center" vertical="center"/>
    </xf>
    <xf numFmtId="3" fontId="40" fillId="0" borderId="34" xfId="0" applyNumberFormat="1" applyFont="1" applyFill="1" applyBorder="1" applyAlignment="1" applyProtection="1">
      <alignment vertical="center"/>
      <protection locked="0"/>
    </xf>
    <xf numFmtId="165" fontId="37" fillId="5" borderId="0" xfId="0" applyNumberFormat="1" applyFont="1" applyFill="1" applyBorder="1" applyAlignment="1">
      <alignment vertical="center"/>
    </xf>
    <xf numFmtId="3" fontId="41" fillId="0" borderId="1" xfId="0" applyNumberFormat="1" applyFont="1" applyFill="1" applyBorder="1" applyAlignment="1" applyProtection="1">
      <alignment horizontal="center" vertical="center"/>
      <protection locked="0"/>
    </xf>
    <xf numFmtId="3" fontId="41" fillId="0" borderId="33" xfId="0" applyNumberFormat="1" applyFont="1" applyFill="1" applyBorder="1" applyAlignment="1" applyProtection="1">
      <alignment horizontal="center" vertical="center"/>
      <protection locked="0"/>
    </xf>
    <xf numFmtId="0" fontId="37" fillId="6" borderId="1" xfId="0" applyFont="1" applyFill="1" applyBorder="1" applyAlignment="1">
      <alignment horizontal="center" vertical="center"/>
    </xf>
    <xf numFmtId="0" fontId="26" fillId="9" borderId="24" xfId="0" applyFont="1" applyFill="1" applyBorder="1" applyAlignment="1">
      <alignment horizontal="center" vertical="center"/>
    </xf>
    <xf numFmtId="0" fontId="36" fillId="6" borderId="18" xfId="0" applyFont="1" applyFill="1" applyBorder="1" applyAlignment="1">
      <alignment horizontal="center" vertical="center"/>
    </xf>
    <xf numFmtId="0" fontId="30" fillId="6" borderId="18" xfId="0" applyFont="1" applyFill="1" applyBorder="1" applyAlignment="1">
      <alignment horizontal="center" vertical="center"/>
    </xf>
    <xf numFmtId="3" fontId="41" fillId="0" borderId="34" xfId="0" applyNumberFormat="1" applyFont="1" applyFill="1" applyBorder="1" applyAlignment="1" applyProtection="1">
      <alignment horizontal="center" vertical="center"/>
      <protection locked="0"/>
    </xf>
    <xf numFmtId="0" fontId="37" fillId="11" borderId="1" xfId="0" applyFont="1" applyFill="1" applyBorder="1" applyAlignment="1">
      <alignment horizontal="center" vertical="center" wrapText="1"/>
    </xf>
    <xf numFmtId="0" fontId="43" fillId="11" borderId="1" xfId="0" applyFont="1" applyFill="1" applyBorder="1" applyAlignment="1">
      <alignment horizontal="center" wrapText="1"/>
    </xf>
    <xf numFmtId="0" fontId="37" fillId="11" borderId="1" xfId="0" applyFont="1" applyFill="1" applyBorder="1" applyAlignment="1">
      <alignment horizontal="center" vertical="center"/>
    </xf>
    <xf numFmtId="0" fontId="43" fillId="11" borderId="1" xfId="0" applyFont="1" applyFill="1" applyBorder="1" applyAlignment="1">
      <alignment horizontal="center" vertical="center" wrapText="1"/>
    </xf>
    <xf numFmtId="166" fontId="39" fillId="11" borderId="1" xfId="1" applyNumberFormat="1" applyFont="1" applyFill="1" applyBorder="1" applyAlignment="1">
      <alignment horizontal="center" vertical="center"/>
    </xf>
    <xf numFmtId="164" fontId="37" fillId="11" borderId="1" xfId="0" applyNumberFormat="1" applyFont="1" applyFill="1" applyBorder="1" applyAlignment="1">
      <alignment horizontal="center" vertical="center"/>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2" xfId="0" applyFont="1" applyFill="1" applyBorder="1" applyAlignment="1">
      <alignment horizontal="center" vertical="top" wrapText="1"/>
    </xf>
    <xf numFmtId="0" fontId="2" fillId="0" borderId="4" xfId="1" applyNumberFormat="1" applyFont="1" applyFill="1" applyBorder="1" applyAlignment="1">
      <alignment horizontal="center" vertical="top" wrapText="1"/>
    </xf>
    <xf numFmtId="0" fontId="2" fillId="0" borderId="3" xfId="1" applyNumberFormat="1" applyFont="1" applyFill="1" applyBorder="1" applyAlignment="1">
      <alignment horizontal="center" vertical="top" wrapText="1"/>
    </xf>
    <xf numFmtId="0" fontId="2" fillId="0" borderId="2" xfId="1" applyNumberFormat="1" applyFont="1" applyFill="1" applyBorder="1" applyAlignment="1">
      <alignment horizontal="center" vertical="top" wrapText="1"/>
    </xf>
    <xf numFmtId="0" fontId="2" fillId="0" borderId="1" xfId="1" applyNumberFormat="1" applyFont="1" applyFill="1" applyBorder="1" applyAlignment="1">
      <alignment horizontal="center" vertical="top" wrapText="1"/>
    </xf>
    <xf numFmtId="0" fontId="3" fillId="2" borderId="1" xfId="0" applyFont="1" applyFill="1" applyBorder="1" applyAlignment="1">
      <alignment horizontal="center" vertical="top" wrapText="1"/>
    </xf>
    <xf numFmtId="0" fontId="3" fillId="0" borderId="4" xfId="1" applyNumberFormat="1" applyFont="1" applyFill="1" applyBorder="1" applyAlignment="1">
      <alignment horizontal="center" vertical="top" wrapText="1"/>
    </xf>
    <xf numFmtId="0" fontId="3" fillId="0" borderId="3" xfId="1" applyNumberFormat="1" applyFont="1" applyFill="1" applyBorder="1" applyAlignment="1">
      <alignment horizontal="center" vertical="top" wrapText="1"/>
    </xf>
    <xf numFmtId="0" fontId="3" fillId="0" borderId="2" xfId="1" applyNumberFormat="1" applyFont="1" applyFill="1" applyBorder="1" applyAlignment="1">
      <alignment horizontal="center" vertical="top" wrapText="1"/>
    </xf>
    <xf numFmtId="0" fontId="2" fillId="2" borderId="1" xfId="0" applyFont="1" applyFill="1" applyBorder="1" applyAlignment="1">
      <alignment horizontal="center" vertical="top" wrapText="1"/>
    </xf>
    <xf numFmtId="0" fontId="22" fillId="2" borderId="7"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7" fillId="0" borderId="7" xfId="0" applyFont="1" applyBorder="1" applyAlignment="1">
      <alignment horizontal="center" vertical="center" wrapText="1"/>
    </xf>
    <xf numFmtId="0" fontId="14" fillId="3" borderId="7" xfId="0" applyFont="1" applyFill="1" applyBorder="1" applyAlignment="1">
      <alignment horizontal="center" vertical="center" wrapText="1"/>
    </xf>
    <xf numFmtId="0" fontId="17" fillId="2" borderId="7" xfId="0" applyFont="1" applyFill="1" applyBorder="1" applyAlignment="1">
      <alignment horizontal="center" vertical="top" wrapText="1"/>
    </xf>
    <xf numFmtId="0" fontId="18" fillId="2" borderId="7" xfId="0" applyFont="1" applyFill="1" applyBorder="1" applyAlignment="1">
      <alignment horizontal="center" vertical="top" wrapText="1"/>
    </xf>
    <xf numFmtId="0" fontId="12" fillId="8" borderId="7" xfId="0" applyFont="1" applyFill="1" applyBorder="1" applyAlignment="1">
      <alignment horizontal="center" vertical="center" wrapText="1"/>
    </xf>
    <xf numFmtId="0" fontId="15" fillId="0" borderId="7" xfId="0" applyFont="1" applyBorder="1" applyAlignment="1">
      <alignment horizontal="left" vertical="top" wrapText="1"/>
    </xf>
    <xf numFmtId="0" fontId="20" fillId="0" borderId="7" xfId="2" applyFont="1" applyBorder="1" applyAlignment="1">
      <alignment horizontal="center" vertical="top" wrapText="1"/>
    </xf>
    <xf numFmtId="0" fontId="16" fillId="0" borderId="7" xfId="0" applyFont="1" applyBorder="1" applyAlignment="1">
      <alignment horizontal="center" vertical="top" wrapText="1"/>
    </xf>
    <xf numFmtId="0" fontId="16" fillId="0" borderId="7" xfId="0" applyFont="1" applyBorder="1" applyAlignment="1">
      <alignment horizontal="left" vertical="top" wrapText="1"/>
    </xf>
    <xf numFmtId="0" fontId="23" fillId="0" borderId="11" xfId="2" applyFont="1" applyFill="1" applyBorder="1" applyAlignment="1">
      <alignment horizontal="left" vertical="top" wrapText="1"/>
    </xf>
    <xf numFmtId="0" fontId="23" fillId="0" borderId="13" xfId="2" applyFont="1" applyFill="1" applyBorder="1" applyAlignment="1">
      <alignment horizontal="left" vertical="top" wrapText="1"/>
    </xf>
    <xf numFmtId="0" fontId="23" fillId="0" borderId="12" xfId="2" applyFont="1" applyFill="1" applyBorder="1" applyAlignment="1">
      <alignment horizontal="left" vertical="top" wrapText="1"/>
    </xf>
    <xf numFmtId="0" fontId="12" fillId="9" borderId="8" xfId="0" applyFont="1" applyFill="1" applyBorder="1" applyAlignment="1">
      <alignment horizontal="center" vertical="center" wrapText="1"/>
    </xf>
    <xf numFmtId="0" fontId="12" fillId="9" borderId="9"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16" fillId="2" borderId="7" xfId="0" applyFont="1" applyFill="1" applyBorder="1" applyAlignment="1">
      <alignment horizontal="center" vertical="top" wrapText="1"/>
    </xf>
    <xf numFmtId="0" fontId="12" fillId="8" borderId="8" xfId="0" applyFont="1" applyFill="1" applyBorder="1" applyAlignment="1">
      <alignment horizontal="center" vertical="center" wrapText="1"/>
    </xf>
    <xf numFmtId="0" fontId="12" fillId="8" borderId="9" xfId="0" applyFont="1" applyFill="1" applyBorder="1" applyAlignment="1">
      <alignment horizontal="center" vertical="center" wrapText="1"/>
    </xf>
    <xf numFmtId="0" fontId="12" fillId="8" borderId="10" xfId="0" applyFont="1" applyFill="1" applyBorder="1" applyAlignment="1">
      <alignment horizontal="center" vertical="center" wrapText="1"/>
    </xf>
    <xf numFmtId="0" fontId="15" fillId="0" borderId="7" xfId="0" applyFont="1" applyBorder="1" applyAlignment="1">
      <alignment horizontal="center" vertical="top" wrapText="1"/>
    </xf>
    <xf numFmtId="0" fontId="18" fillId="2" borderId="7" xfId="0" applyNumberFormat="1" applyFont="1" applyFill="1" applyBorder="1" applyAlignment="1">
      <alignment horizontal="center" vertical="center" wrapText="1"/>
    </xf>
    <xf numFmtId="3" fontId="18" fillId="2" borderId="7" xfId="0" applyNumberFormat="1" applyFont="1" applyFill="1" applyBorder="1" applyAlignment="1">
      <alignment horizontal="center" vertical="center" wrapText="1"/>
    </xf>
    <xf numFmtId="0" fontId="14" fillId="3" borderId="9" xfId="0" applyFont="1" applyFill="1" applyBorder="1" applyAlignment="1">
      <alignment horizontal="center" vertical="center" wrapText="1"/>
    </xf>
    <xf numFmtId="0" fontId="18" fillId="0" borderId="7" xfId="0" applyFont="1" applyFill="1" applyBorder="1" applyAlignment="1">
      <alignment horizontal="center" vertical="top" wrapText="1"/>
    </xf>
    <xf numFmtId="164" fontId="18" fillId="2" borderId="11" xfId="1" applyNumberFormat="1" applyFont="1" applyFill="1" applyBorder="1" applyAlignment="1">
      <alignment horizontal="center" vertical="center" wrapText="1"/>
    </xf>
    <xf numFmtId="164" fontId="18" fillId="2" borderId="12" xfId="1" applyNumberFormat="1" applyFont="1" applyFill="1" applyBorder="1" applyAlignment="1">
      <alignment horizontal="center" vertical="center" wrapText="1"/>
    </xf>
    <xf numFmtId="0" fontId="18" fillId="2" borderId="11" xfId="0" applyFont="1" applyFill="1" applyBorder="1" applyAlignment="1">
      <alignment horizontal="center" vertical="top" wrapText="1"/>
    </xf>
    <xf numFmtId="0" fontId="18" fillId="2" borderId="13" xfId="0" applyFont="1" applyFill="1" applyBorder="1" applyAlignment="1">
      <alignment horizontal="center" vertical="top" wrapText="1"/>
    </xf>
    <xf numFmtId="0" fontId="18" fillId="2" borderId="12" xfId="0" applyFont="1" applyFill="1" applyBorder="1" applyAlignment="1">
      <alignment horizontal="center" vertical="top" wrapText="1"/>
    </xf>
    <xf numFmtId="0" fontId="21" fillId="2" borderId="7" xfId="0" applyFont="1" applyFill="1" applyBorder="1" applyAlignment="1">
      <alignment horizontal="center" vertical="top" wrapText="1"/>
    </xf>
    <xf numFmtId="3" fontId="21" fillId="0" borderId="7" xfId="0" applyNumberFormat="1" applyFont="1" applyFill="1" applyBorder="1" applyAlignment="1">
      <alignment horizontal="center" vertical="center" wrapText="1"/>
    </xf>
    <xf numFmtId="14" fontId="18" fillId="0" borderId="7" xfId="0" applyNumberFormat="1" applyFont="1" applyFill="1" applyBorder="1" applyAlignment="1">
      <alignment horizontal="center" vertical="top" wrapText="1"/>
    </xf>
    <xf numFmtId="3" fontId="18" fillId="0" borderId="11" xfId="1" applyNumberFormat="1" applyFont="1" applyFill="1" applyBorder="1" applyAlignment="1">
      <alignment horizontal="center" vertical="top" wrapText="1"/>
    </xf>
    <xf numFmtId="3" fontId="18" fillId="0" borderId="13" xfId="1" applyNumberFormat="1" applyFont="1" applyFill="1" applyBorder="1" applyAlignment="1">
      <alignment horizontal="center" vertical="top" wrapText="1"/>
    </xf>
    <xf numFmtId="3" fontId="18" fillId="0" borderId="12" xfId="1" applyNumberFormat="1" applyFont="1" applyFill="1" applyBorder="1" applyAlignment="1">
      <alignment horizontal="center" vertical="top" wrapText="1"/>
    </xf>
    <xf numFmtId="0" fontId="16" fillId="0" borderId="7" xfId="0" applyFont="1" applyFill="1" applyBorder="1" applyAlignment="1">
      <alignment horizontal="center" vertical="top" wrapText="1"/>
    </xf>
    <xf numFmtId="0" fontId="17" fillId="0" borderId="7" xfId="0" quotePrefix="1" applyFont="1" applyFill="1" applyBorder="1" applyAlignment="1">
      <alignment horizontal="center" vertical="top" wrapText="1"/>
    </xf>
    <xf numFmtId="0" fontId="17" fillId="2" borderId="7" xfId="0" quotePrefix="1" applyFont="1" applyFill="1" applyBorder="1" applyAlignment="1">
      <alignment horizontal="center" vertical="top" wrapText="1"/>
    </xf>
    <xf numFmtId="164" fontId="18" fillId="2" borderId="7" xfId="0" applyNumberFormat="1" applyFont="1" applyFill="1" applyBorder="1" applyAlignment="1">
      <alignment horizontal="center" vertical="top" wrapText="1"/>
    </xf>
    <xf numFmtId="0" fontId="18" fillId="2" borderId="7" xfId="1" applyNumberFormat="1" applyFont="1" applyFill="1" applyBorder="1" applyAlignment="1">
      <alignment horizontal="center" vertical="top" wrapText="1"/>
    </xf>
    <xf numFmtId="0" fontId="20" fillId="0" borderId="7" xfId="2" applyFont="1" applyFill="1" applyBorder="1" applyAlignment="1">
      <alignment horizontal="center" vertical="top" wrapText="1"/>
    </xf>
    <xf numFmtId="0" fontId="18" fillId="2" borderId="7" xfId="0" applyFont="1" applyFill="1" applyBorder="1" applyAlignment="1">
      <alignment horizontal="left" vertical="top" wrapText="1"/>
    </xf>
    <xf numFmtId="0" fontId="17" fillId="2" borderId="7" xfId="0" applyFont="1" applyFill="1" applyBorder="1" applyAlignment="1">
      <alignment horizontal="left" vertical="top" wrapText="1"/>
    </xf>
    <xf numFmtId="0" fontId="26" fillId="8" borderId="21" xfId="0" applyFont="1" applyFill="1" applyBorder="1" applyAlignment="1">
      <alignment horizontal="center" vertical="center" wrapText="1"/>
    </xf>
    <xf numFmtId="0" fontId="26" fillId="8" borderId="22" xfId="0" applyFont="1" applyFill="1" applyBorder="1" applyAlignment="1">
      <alignment horizontal="center" vertical="center" wrapText="1"/>
    </xf>
    <xf numFmtId="0" fontId="26" fillId="8" borderId="23" xfId="0" applyFont="1" applyFill="1" applyBorder="1" applyAlignment="1">
      <alignment horizontal="center" vertical="center" wrapText="1"/>
    </xf>
    <xf numFmtId="0" fontId="33" fillId="4" borderId="41" xfId="0" applyFont="1" applyFill="1" applyBorder="1" applyAlignment="1">
      <alignment horizontal="center" vertical="center" wrapText="1"/>
    </xf>
    <xf numFmtId="0" fontId="33" fillId="4" borderId="0" xfId="0" applyFont="1" applyFill="1" applyBorder="1" applyAlignment="1">
      <alignment horizontal="center" vertical="center" wrapText="1"/>
    </xf>
    <xf numFmtId="0" fontId="33" fillId="4" borderId="39" xfId="0" applyFont="1" applyFill="1" applyBorder="1" applyAlignment="1">
      <alignment horizontal="center" vertical="center" wrapText="1"/>
    </xf>
    <xf numFmtId="0" fontId="36" fillId="6" borderId="18" xfId="0" applyFont="1" applyFill="1" applyBorder="1" applyAlignment="1">
      <alignment horizontal="center" vertical="center"/>
    </xf>
    <xf numFmtId="0" fontId="26" fillId="9" borderId="16" xfId="0" applyFont="1" applyFill="1" applyBorder="1" applyAlignment="1">
      <alignment horizontal="center" vertical="center"/>
    </xf>
    <xf numFmtId="0" fontId="26" fillId="9" borderId="17" xfId="0" applyFont="1" applyFill="1" applyBorder="1" applyAlignment="1">
      <alignment horizontal="center" vertical="center"/>
    </xf>
    <xf numFmtId="0" fontId="30" fillId="6" borderId="18" xfId="0" applyFont="1" applyFill="1" applyBorder="1" applyAlignment="1">
      <alignment horizontal="center" vertical="center"/>
    </xf>
    <xf numFmtId="0" fontId="34" fillId="9" borderId="16" xfId="0" applyFont="1" applyFill="1" applyBorder="1" applyAlignment="1">
      <alignment horizontal="center" vertical="center"/>
    </xf>
    <xf numFmtId="0" fontId="34" fillId="9" borderId="17" xfId="0" applyFont="1" applyFill="1" applyBorder="1" applyAlignment="1">
      <alignment horizontal="center" vertical="center"/>
    </xf>
    <xf numFmtId="0" fontId="36" fillId="6" borderId="32" xfId="0" applyFont="1" applyFill="1" applyBorder="1" applyAlignment="1">
      <alignment horizontal="center" vertical="center"/>
    </xf>
    <xf numFmtId="0" fontId="36" fillId="6" borderId="0" xfId="0" applyFont="1" applyFill="1" applyBorder="1" applyAlignment="1">
      <alignment horizontal="center" vertical="center"/>
    </xf>
    <xf numFmtId="0" fontId="36" fillId="6" borderId="39" xfId="0" applyFont="1" applyFill="1" applyBorder="1" applyAlignment="1">
      <alignment horizontal="center" vertical="center"/>
    </xf>
    <xf numFmtId="0" fontId="26" fillId="4" borderId="41" xfId="0" applyFont="1" applyFill="1" applyBorder="1" applyAlignment="1">
      <alignment horizontal="center" vertical="center" wrapText="1"/>
    </xf>
    <xf numFmtId="0" fontId="26" fillId="4" borderId="0" xfId="0" applyFont="1" applyFill="1" applyBorder="1" applyAlignment="1">
      <alignment horizontal="center" vertical="center" wrapText="1"/>
    </xf>
    <xf numFmtId="0" fontId="26" fillId="4" borderId="39" xfId="0" applyFont="1" applyFill="1" applyBorder="1" applyAlignment="1">
      <alignment horizontal="center" vertical="center" wrapText="1"/>
    </xf>
    <xf numFmtId="165" fontId="42" fillId="10" borderId="32" xfId="0" applyNumberFormat="1" applyFont="1" applyFill="1" applyBorder="1" applyAlignment="1">
      <alignment horizontal="center" vertical="center" wrapText="1"/>
    </xf>
    <xf numFmtId="165" fontId="42" fillId="10" borderId="0" xfId="0" applyNumberFormat="1" applyFont="1" applyFill="1" applyBorder="1" applyAlignment="1">
      <alignment horizontal="center" vertical="center" wrapText="1"/>
    </xf>
    <xf numFmtId="165" fontId="42" fillId="10" borderId="39" xfId="0" applyNumberFormat="1" applyFont="1" applyFill="1" applyBorder="1" applyAlignment="1">
      <alignment horizontal="center" vertical="center" wrapText="1"/>
    </xf>
    <xf numFmtId="0" fontId="27" fillId="4" borderId="32" xfId="0" applyFont="1" applyFill="1" applyBorder="1" applyAlignment="1">
      <alignment horizontal="center" vertical="center"/>
    </xf>
    <xf numFmtId="0" fontId="27" fillId="4" borderId="0" xfId="0" applyFont="1" applyFill="1" applyBorder="1" applyAlignment="1">
      <alignment horizontal="center" vertical="center"/>
    </xf>
    <xf numFmtId="0" fontId="27" fillId="4" borderId="39" xfId="0" applyFont="1" applyFill="1" applyBorder="1" applyAlignment="1">
      <alignment horizontal="center" vertical="center"/>
    </xf>
    <xf numFmtId="0" fontId="33" fillId="4" borderId="30" xfId="0" applyFont="1" applyFill="1" applyBorder="1" applyAlignment="1">
      <alignment horizontal="center" vertical="center" wrapText="1"/>
    </xf>
    <xf numFmtId="0" fontId="33" fillId="4" borderId="31" xfId="0" applyFont="1" applyFill="1" applyBorder="1" applyAlignment="1">
      <alignment horizontal="center" vertical="center" wrapText="1"/>
    </xf>
    <xf numFmtId="0" fontId="33" fillId="4" borderId="40" xfId="0" applyFont="1" applyFill="1" applyBorder="1" applyAlignment="1">
      <alignment horizontal="center" vertical="center" wrapText="1"/>
    </xf>
    <xf numFmtId="165" fontId="28" fillId="5" borderId="0" xfId="0" applyNumberFormat="1" applyFont="1" applyFill="1" applyBorder="1" applyAlignment="1">
      <alignment horizontal="center" vertical="center"/>
    </xf>
    <xf numFmtId="0" fontId="31" fillId="6" borderId="32" xfId="0" applyFont="1" applyFill="1" applyBorder="1" applyAlignment="1">
      <alignment horizontal="center" vertical="center"/>
    </xf>
    <xf numFmtId="0" fontId="31" fillId="6" borderId="0" xfId="0" applyFont="1" applyFill="1" applyBorder="1" applyAlignment="1">
      <alignment horizontal="center" vertical="center"/>
    </xf>
    <xf numFmtId="0" fontId="31" fillId="6" borderId="39" xfId="0" applyFont="1" applyFill="1" applyBorder="1" applyAlignment="1">
      <alignment horizontal="center" vertical="center"/>
    </xf>
    <xf numFmtId="0" fontId="29" fillId="5" borderId="24" xfId="0" applyFont="1" applyFill="1" applyBorder="1" applyAlignment="1">
      <alignment horizontal="center" vertical="center" wrapText="1"/>
    </xf>
    <xf numFmtId="165" fontId="28" fillId="5" borderId="30" xfId="0" applyNumberFormat="1" applyFont="1" applyFill="1" applyBorder="1" applyAlignment="1">
      <alignment horizontal="center" vertical="center"/>
    </xf>
    <xf numFmtId="165" fontId="28" fillId="5" borderId="31" xfId="0" applyNumberFormat="1" applyFont="1" applyFill="1" applyBorder="1" applyAlignment="1">
      <alignment horizontal="center" vertical="center"/>
    </xf>
    <xf numFmtId="0" fontId="28" fillId="5" borderId="24" xfId="0" applyFont="1" applyFill="1" applyBorder="1" applyAlignment="1">
      <alignment horizontal="center" vertical="center"/>
    </xf>
    <xf numFmtId="0" fontId="26" fillId="9" borderId="24" xfId="0" applyFont="1" applyFill="1" applyBorder="1" applyAlignment="1">
      <alignment horizontal="center" vertical="center"/>
    </xf>
  </cellXfs>
  <cellStyles count="3">
    <cellStyle name="Hipervínculo" xfId="2" builtinId="8"/>
    <cellStyle name="Millares" xfId="1" builtinId="3"/>
    <cellStyle name="Normal" xfId="0" builtinId="0"/>
  </cellStyles>
  <dxfs count="0"/>
  <tableStyles count="0" defaultTableStyle="TableStyleMedium2" defaultPivotStyle="PivotStyleLight16"/>
  <colors>
    <mruColors>
      <color rgb="FF00B050"/>
      <color rgb="FFE9D2AF"/>
      <color rgb="FFF4B084"/>
      <color rgb="FFF2E5D2"/>
      <color rgb="FFC3EE8A"/>
      <color rgb="FF244832"/>
      <color rgb="FFA3732D"/>
      <color rgb="FF621132"/>
      <color rgb="FFAB1D56"/>
      <color rgb="FFB31F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ge.larrea/Desktop/Respaldo%20Jorge%20Larrea/Documentos%20Por%20ChecarOk/2022/Fichas%20T&#233;cnicas%20SWIPPSS/1_Fin_RMM_29Mzo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RMM"/>
      <sheetName val="Hoja1"/>
      <sheetName val="1-RMM-Datos"/>
    </sheetNames>
    <sheetDataSet>
      <sheetData sheetId="0"/>
      <sheetData sheetId="1"/>
      <sheetData sheetId="2">
        <row r="6">
          <cell r="V6">
            <v>643</v>
          </cell>
        </row>
        <row r="46">
          <cell r="M46">
            <v>1179209</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ose.denicia@salud.gob.mx" TargetMode="External"/><Relationship Id="rId1" Type="http://schemas.openxmlformats.org/officeDocument/2006/relationships/hyperlink" Target="mailto:arturo.barranco@salud.gob.mx" TargetMode="Externa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election activeCell="H1" sqref="H1:H8"/>
    </sheetView>
  </sheetViews>
  <sheetFormatPr baseColWidth="10" defaultRowHeight="15"/>
  <cols>
    <col min="8" max="8" width="12.5703125" bestFit="1" customWidth="1"/>
  </cols>
  <sheetData>
    <row r="1" spans="1:8" ht="21">
      <c r="A1" s="96">
        <v>746</v>
      </c>
      <c r="B1" s="96"/>
      <c r="C1" s="96"/>
      <c r="D1" s="97">
        <v>1575418</v>
      </c>
      <c r="E1" s="98"/>
      <c r="F1" s="99"/>
      <c r="H1" s="1">
        <f>A1/D1*100000</f>
        <v>47.352512158677889</v>
      </c>
    </row>
    <row r="2" spans="1:8" ht="21">
      <c r="A2" s="100">
        <v>737</v>
      </c>
      <c r="B2" s="100"/>
      <c r="C2" s="100"/>
      <c r="D2" s="95">
        <v>1585070</v>
      </c>
      <c r="E2" s="95"/>
      <c r="F2" s="95"/>
      <c r="H2" s="1">
        <f t="shared" ref="H2:H8" si="0">A2/D2*100000</f>
        <v>46.496369245522281</v>
      </c>
    </row>
    <row r="3" spans="1:8" ht="21">
      <c r="A3" s="89">
        <v>613</v>
      </c>
      <c r="B3" s="90"/>
      <c r="C3" s="91"/>
      <c r="D3" s="95">
        <v>1568112</v>
      </c>
      <c r="E3" s="95"/>
      <c r="F3" s="95"/>
      <c r="H3" s="1">
        <f t="shared" si="0"/>
        <v>39.091595498280732</v>
      </c>
    </row>
    <row r="4" spans="1:8" ht="21">
      <c r="A4" s="89">
        <v>651</v>
      </c>
      <c r="B4" s="90"/>
      <c r="C4" s="91"/>
      <c r="D4" s="95">
        <v>1559293</v>
      </c>
      <c r="E4" s="95"/>
      <c r="F4" s="95"/>
      <c r="H4" s="1">
        <f t="shared" si="0"/>
        <v>41.749690404561555</v>
      </c>
    </row>
    <row r="5" spans="1:8" ht="21">
      <c r="A5" s="89">
        <v>594</v>
      </c>
      <c r="B5" s="90"/>
      <c r="C5" s="91"/>
      <c r="D5" s="95">
        <v>1545047</v>
      </c>
      <c r="E5" s="95"/>
      <c r="F5" s="95"/>
      <c r="H5" s="1">
        <f t="shared" si="0"/>
        <v>38.445432404321679</v>
      </c>
    </row>
    <row r="6" spans="1:8" ht="21">
      <c r="A6" s="89">
        <v>562</v>
      </c>
      <c r="B6" s="90"/>
      <c r="C6" s="91"/>
      <c r="D6" s="95">
        <v>1534420</v>
      </c>
      <c r="E6" s="95"/>
      <c r="F6" s="95"/>
      <c r="H6" s="1">
        <f t="shared" si="0"/>
        <v>36.626217072248799</v>
      </c>
    </row>
    <row r="7" spans="1:8" ht="21">
      <c r="A7" s="89">
        <v>569</v>
      </c>
      <c r="B7" s="90"/>
      <c r="C7" s="91"/>
      <c r="D7" s="92">
        <v>1521381</v>
      </c>
      <c r="E7" s="93"/>
      <c r="F7" s="94"/>
      <c r="H7" s="1">
        <f t="shared" si="0"/>
        <v>37.400230448520126</v>
      </c>
    </row>
    <row r="8" spans="1:8" ht="21">
      <c r="A8" s="89">
        <v>539</v>
      </c>
      <c r="B8" s="90"/>
      <c r="C8" s="91"/>
      <c r="D8" s="92">
        <v>1509949</v>
      </c>
      <c r="E8" s="93"/>
      <c r="F8" s="94"/>
      <c r="H8" s="1">
        <f t="shared" si="0"/>
        <v>35.696569884148403</v>
      </c>
    </row>
  </sheetData>
  <mergeCells count="16">
    <mergeCell ref="A1:C1"/>
    <mergeCell ref="D1:F1"/>
    <mergeCell ref="A2:C2"/>
    <mergeCell ref="D2:F2"/>
    <mergeCell ref="A3:C3"/>
    <mergeCell ref="D3:F3"/>
    <mergeCell ref="A7:C7"/>
    <mergeCell ref="D7:F7"/>
    <mergeCell ref="A8:C8"/>
    <mergeCell ref="D8:F8"/>
    <mergeCell ref="A4:C4"/>
    <mergeCell ref="D4:F4"/>
    <mergeCell ref="A5:C5"/>
    <mergeCell ref="D5:F5"/>
    <mergeCell ref="A6:C6"/>
    <mergeCell ref="D6:F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tabSelected="1" view="pageLayout" zoomScale="80" zoomScaleNormal="60" zoomScaleSheetLayoutView="77" zoomScalePageLayoutView="80" workbookViewId="0">
      <selection activeCell="B57" sqref="B57"/>
    </sheetView>
  </sheetViews>
  <sheetFormatPr baseColWidth="10" defaultRowHeight="20.25"/>
  <cols>
    <col min="1" max="1" width="24" style="15" customWidth="1"/>
    <col min="2" max="2" width="45.140625" style="15" customWidth="1"/>
    <col min="3" max="3" width="16.140625" style="15" customWidth="1"/>
    <col min="4" max="4" width="11.42578125" style="15"/>
    <col min="5" max="5" width="31.42578125" style="15" customWidth="1"/>
    <col min="6" max="6" width="14.85546875" style="15" customWidth="1"/>
    <col min="7" max="7" width="20" style="15" customWidth="1"/>
    <col min="8" max="8" width="17.42578125" style="15" customWidth="1"/>
    <col min="9" max="9" width="18.140625" style="15" customWidth="1"/>
    <col min="10" max="10" width="25.85546875" style="15" customWidth="1"/>
    <col min="11" max="11" width="25" style="15" customWidth="1"/>
    <col min="12" max="12" width="19.42578125" style="15" customWidth="1"/>
    <col min="13" max="14" width="11.42578125" style="15" customWidth="1"/>
    <col min="15" max="16384" width="11.42578125" style="15"/>
  </cols>
  <sheetData>
    <row r="1" spans="1:12" ht="27.75" customHeight="1">
      <c r="A1" s="147" t="s">
        <v>79</v>
      </c>
      <c r="B1" s="148"/>
      <c r="C1" s="148"/>
      <c r="D1" s="148"/>
      <c r="E1" s="148"/>
      <c r="F1" s="148"/>
      <c r="G1" s="148"/>
      <c r="H1" s="148"/>
      <c r="I1" s="148"/>
      <c r="J1" s="148"/>
      <c r="K1" s="148"/>
      <c r="L1" s="149"/>
    </row>
    <row r="2" spans="1:12" ht="24.95" customHeight="1">
      <c r="A2" s="105" t="s">
        <v>80</v>
      </c>
      <c r="B2" s="105"/>
      <c r="C2" s="105"/>
      <c r="D2" s="105"/>
      <c r="E2" s="105"/>
      <c r="F2" s="105"/>
      <c r="G2" s="105"/>
      <c r="H2" s="105"/>
      <c r="I2" s="105"/>
      <c r="J2" s="105"/>
      <c r="K2" s="105"/>
      <c r="L2" s="105"/>
    </row>
    <row r="3" spans="1:12" ht="27.75" customHeight="1">
      <c r="A3" s="109" t="s">
        <v>81</v>
      </c>
      <c r="B3" s="109"/>
      <c r="C3" s="112" t="s">
        <v>82</v>
      </c>
      <c r="D3" s="112"/>
      <c r="E3" s="112"/>
      <c r="F3" s="112"/>
      <c r="G3" s="112"/>
      <c r="H3" s="112"/>
      <c r="I3" s="112"/>
      <c r="J3" s="112"/>
      <c r="K3" s="112"/>
      <c r="L3" s="112"/>
    </row>
    <row r="4" spans="1:12">
      <c r="A4" s="109" t="s">
        <v>83</v>
      </c>
      <c r="B4" s="109"/>
      <c r="C4" s="112" t="s">
        <v>84</v>
      </c>
      <c r="D4" s="112"/>
      <c r="E4" s="112"/>
      <c r="F4" s="112"/>
      <c r="G4" s="112"/>
      <c r="H4" s="112"/>
      <c r="I4" s="112"/>
      <c r="J4" s="112"/>
      <c r="K4" s="112"/>
      <c r="L4" s="112"/>
    </row>
    <row r="5" spans="1:12" ht="24.95" customHeight="1">
      <c r="A5" s="105" t="s">
        <v>85</v>
      </c>
      <c r="B5" s="105"/>
      <c r="C5" s="105"/>
      <c r="D5" s="105"/>
      <c r="E5" s="105"/>
      <c r="F5" s="105"/>
      <c r="G5" s="105"/>
      <c r="H5" s="105"/>
      <c r="I5" s="105"/>
      <c r="J5" s="105"/>
      <c r="K5" s="105"/>
      <c r="L5" s="105"/>
    </row>
    <row r="6" spans="1:12">
      <c r="A6" s="109" t="s">
        <v>86</v>
      </c>
      <c r="B6" s="109"/>
      <c r="C6" s="146">
        <v>1</v>
      </c>
      <c r="D6" s="146"/>
      <c r="E6" s="146"/>
      <c r="F6" s="109" t="s">
        <v>87</v>
      </c>
      <c r="G6" s="109"/>
      <c r="H6" s="146" t="s">
        <v>88</v>
      </c>
      <c r="I6" s="145"/>
      <c r="J6" s="145"/>
      <c r="K6" s="145"/>
      <c r="L6" s="145"/>
    </row>
    <row r="7" spans="1:12">
      <c r="A7" s="109" t="s">
        <v>89</v>
      </c>
      <c r="B7" s="109"/>
      <c r="C7" s="112" t="s">
        <v>90</v>
      </c>
      <c r="D7" s="112"/>
      <c r="E7" s="112"/>
      <c r="F7" s="112"/>
      <c r="G7" s="112"/>
      <c r="H7" s="112"/>
      <c r="I7" s="112"/>
      <c r="J7" s="112"/>
      <c r="K7" s="112"/>
      <c r="L7" s="112"/>
    </row>
    <row r="8" spans="1:12" ht="46.5" customHeight="1">
      <c r="A8" s="109" t="s">
        <v>91</v>
      </c>
      <c r="B8" s="109"/>
      <c r="C8" s="112" t="s">
        <v>92</v>
      </c>
      <c r="D8" s="112"/>
      <c r="E8" s="112"/>
      <c r="F8" s="109" t="s">
        <v>93</v>
      </c>
      <c r="G8" s="109"/>
      <c r="H8" s="112" t="s">
        <v>94</v>
      </c>
      <c r="I8" s="112"/>
      <c r="J8" s="112"/>
      <c r="K8" s="112"/>
      <c r="L8" s="112"/>
    </row>
    <row r="9" spans="1:12" ht="109.5" customHeight="1">
      <c r="A9" s="109" t="s">
        <v>95</v>
      </c>
      <c r="B9" s="109"/>
      <c r="C9" s="112" t="s">
        <v>189</v>
      </c>
      <c r="D9" s="112"/>
      <c r="E9" s="112"/>
      <c r="F9" s="112"/>
      <c r="G9" s="112"/>
      <c r="H9" s="112"/>
      <c r="I9" s="112"/>
      <c r="J9" s="112"/>
      <c r="K9" s="112"/>
      <c r="L9" s="112"/>
    </row>
    <row r="10" spans="1:12" ht="43.5" customHeight="1">
      <c r="A10" s="109" t="s">
        <v>96</v>
      </c>
      <c r="B10" s="109"/>
      <c r="C10" s="112" t="s">
        <v>186</v>
      </c>
      <c r="D10" s="112"/>
      <c r="E10" s="112"/>
      <c r="F10" s="112"/>
      <c r="G10" s="112"/>
      <c r="H10" s="112"/>
      <c r="I10" s="112"/>
      <c r="J10" s="112"/>
      <c r="K10" s="112"/>
      <c r="L10" s="112"/>
    </row>
    <row r="11" spans="1:12">
      <c r="A11" s="109" t="s">
        <v>97</v>
      </c>
      <c r="B11" s="109"/>
      <c r="C11" s="145" t="s">
        <v>98</v>
      </c>
      <c r="D11" s="145"/>
      <c r="E11" s="145"/>
      <c r="F11" s="145"/>
      <c r="G11" s="145"/>
      <c r="H11" s="145"/>
      <c r="I11" s="145"/>
      <c r="J11" s="145"/>
      <c r="K11" s="145"/>
      <c r="L11" s="145"/>
    </row>
    <row r="12" spans="1:12">
      <c r="A12" s="109" t="s">
        <v>99</v>
      </c>
      <c r="B12" s="109"/>
      <c r="C12" s="112" t="s">
        <v>185</v>
      </c>
      <c r="D12" s="112"/>
      <c r="E12" s="112"/>
      <c r="F12" s="112"/>
      <c r="G12" s="112"/>
      <c r="H12" s="112"/>
      <c r="I12" s="112"/>
      <c r="J12" s="112"/>
      <c r="K12" s="112"/>
      <c r="L12" s="112"/>
    </row>
    <row r="13" spans="1:12" ht="51.75" customHeight="1">
      <c r="A13" s="109" t="s">
        <v>100</v>
      </c>
      <c r="B13" s="109"/>
      <c r="C13" s="139" t="s">
        <v>101</v>
      </c>
      <c r="D13" s="139"/>
      <c r="E13" s="139"/>
      <c r="F13" s="109" t="s">
        <v>102</v>
      </c>
      <c r="G13" s="109"/>
      <c r="H13" s="112" t="s">
        <v>190</v>
      </c>
      <c r="I13" s="112"/>
      <c r="J13" s="112"/>
      <c r="K13" s="112"/>
      <c r="L13" s="112"/>
    </row>
    <row r="14" spans="1:12" ht="30" customHeight="1">
      <c r="A14" s="109" t="s">
        <v>103</v>
      </c>
      <c r="B14" s="109"/>
      <c r="C14" s="112" t="s">
        <v>104</v>
      </c>
      <c r="D14" s="112"/>
      <c r="E14" s="112"/>
      <c r="F14" s="112"/>
      <c r="G14" s="112"/>
      <c r="H14" s="112"/>
      <c r="I14" s="112"/>
      <c r="J14" s="112"/>
      <c r="K14" s="112"/>
      <c r="L14" s="112"/>
    </row>
    <row r="15" spans="1:12" ht="24.95" customHeight="1">
      <c r="A15" s="105" t="s">
        <v>105</v>
      </c>
      <c r="B15" s="105"/>
      <c r="C15" s="105"/>
      <c r="D15" s="105"/>
      <c r="E15" s="105"/>
      <c r="F15" s="105"/>
      <c r="G15" s="105"/>
      <c r="H15" s="105"/>
      <c r="I15" s="105"/>
      <c r="J15" s="105"/>
      <c r="K15" s="105"/>
      <c r="L15" s="105"/>
    </row>
    <row r="16" spans="1:12" ht="50.25" customHeight="1">
      <c r="A16" s="16" t="s">
        <v>106</v>
      </c>
      <c r="B16" s="16" t="s">
        <v>107</v>
      </c>
      <c r="C16" s="16" t="s">
        <v>108</v>
      </c>
      <c r="D16" s="123" t="s">
        <v>109</v>
      </c>
      <c r="E16" s="123"/>
      <c r="F16" s="123" t="s">
        <v>110</v>
      </c>
      <c r="G16" s="123"/>
      <c r="H16" s="123" t="s">
        <v>111</v>
      </c>
      <c r="I16" s="123"/>
      <c r="J16" s="16" t="s">
        <v>112</v>
      </c>
      <c r="K16" s="16" t="s">
        <v>113</v>
      </c>
      <c r="L16" s="16" t="s">
        <v>114</v>
      </c>
    </row>
    <row r="17" spans="1:12" ht="92.25" customHeight="1">
      <c r="A17" s="17" t="s">
        <v>115</v>
      </c>
      <c r="B17" s="17" t="s">
        <v>116</v>
      </c>
      <c r="C17" s="17" t="s">
        <v>117</v>
      </c>
      <c r="D17" s="139" t="s">
        <v>118</v>
      </c>
      <c r="E17" s="139"/>
      <c r="F17" s="139" t="s">
        <v>119</v>
      </c>
      <c r="G17" s="139"/>
      <c r="H17" s="144" t="s">
        <v>120</v>
      </c>
      <c r="I17" s="144"/>
      <c r="J17" s="17">
        <v>55</v>
      </c>
      <c r="K17" s="18" t="s">
        <v>121</v>
      </c>
      <c r="L17" s="17" t="s">
        <v>122</v>
      </c>
    </row>
    <row r="18" spans="1:12" ht="95.25" customHeight="1">
      <c r="A18" s="17" t="s">
        <v>198</v>
      </c>
      <c r="B18" s="71" t="s">
        <v>199</v>
      </c>
      <c r="C18" s="71" t="s">
        <v>200</v>
      </c>
      <c r="D18" s="139" t="s">
        <v>123</v>
      </c>
      <c r="E18" s="139"/>
      <c r="F18" s="139" t="s">
        <v>124</v>
      </c>
      <c r="G18" s="139"/>
      <c r="H18" s="144" t="s">
        <v>201</v>
      </c>
      <c r="I18" s="144"/>
      <c r="J18" s="17">
        <v>55</v>
      </c>
      <c r="K18" s="18" t="s">
        <v>125</v>
      </c>
      <c r="L18" s="17">
        <v>59119</v>
      </c>
    </row>
    <row r="19" spans="1:12" ht="24.95" customHeight="1">
      <c r="A19" s="105" t="s">
        <v>126</v>
      </c>
      <c r="B19" s="105"/>
      <c r="C19" s="105"/>
      <c r="D19" s="105"/>
      <c r="E19" s="105"/>
      <c r="F19" s="105"/>
      <c r="G19" s="105"/>
      <c r="H19" s="105"/>
      <c r="I19" s="105"/>
      <c r="J19" s="105"/>
      <c r="K19" s="105"/>
      <c r="L19" s="105"/>
    </row>
    <row r="20" spans="1:12" ht="57" customHeight="1">
      <c r="A20" s="107" t="s">
        <v>202</v>
      </c>
      <c r="B20" s="107"/>
      <c r="C20" s="107"/>
      <c r="D20" s="107"/>
      <c r="E20" s="107"/>
      <c r="F20" s="107"/>
      <c r="G20" s="107"/>
      <c r="H20" s="107"/>
      <c r="I20" s="107"/>
      <c r="J20" s="107"/>
      <c r="K20" s="107"/>
      <c r="L20" s="107"/>
    </row>
    <row r="21" spans="1:12" ht="27.75" customHeight="1">
      <c r="A21" s="120" t="s">
        <v>127</v>
      </c>
      <c r="B21" s="121"/>
      <c r="C21" s="121"/>
      <c r="D21" s="121"/>
      <c r="E21" s="121"/>
      <c r="F21" s="121"/>
      <c r="G21" s="121"/>
      <c r="H21" s="121"/>
      <c r="I21" s="121"/>
      <c r="J21" s="121"/>
      <c r="K21" s="121"/>
      <c r="L21" s="122"/>
    </row>
    <row r="22" spans="1:12">
      <c r="A22" s="109" t="s">
        <v>128</v>
      </c>
      <c r="B22" s="109"/>
      <c r="C22" s="109" t="s">
        <v>129</v>
      </c>
      <c r="D22" s="109"/>
      <c r="E22" s="109"/>
      <c r="F22" s="109"/>
      <c r="G22" s="109"/>
      <c r="H22" s="109"/>
      <c r="I22" s="109"/>
      <c r="J22" s="109"/>
      <c r="K22" s="109"/>
      <c r="L22" s="109"/>
    </row>
    <row r="23" spans="1:12" ht="24.95" customHeight="1">
      <c r="A23" s="105" t="s">
        <v>130</v>
      </c>
      <c r="B23" s="105"/>
      <c r="C23" s="105"/>
      <c r="D23" s="105"/>
      <c r="E23" s="105"/>
      <c r="F23" s="105"/>
      <c r="G23" s="105"/>
      <c r="H23" s="105"/>
      <c r="I23" s="105"/>
      <c r="J23" s="105"/>
      <c r="K23" s="105"/>
      <c r="L23" s="105"/>
    </row>
    <row r="24" spans="1:12">
      <c r="A24" s="123" t="s">
        <v>131</v>
      </c>
      <c r="B24" s="123"/>
      <c r="C24" s="123"/>
      <c r="D24" s="123"/>
      <c r="E24" s="123" t="s">
        <v>132</v>
      </c>
      <c r="F24" s="123"/>
      <c r="G24" s="123"/>
      <c r="H24" s="123"/>
      <c r="I24" s="123" t="s">
        <v>133</v>
      </c>
      <c r="J24" s="123"/>
      <c r="K24" s="123"/>
      <c r="L24" s="123"/>
    </row>
    <row r="25" spans="1:12" ht="41.25" customHeight="1">
      <c r="A25" s="111">
        <v>2012</v>
      </c>
      <c r="B25" s="111"/>
      <c r="C25" s="111"/>
      <c r="D25" s="111"/>
      <c r="E25" s="111" t="s">
        <v>193</v>
      </c>
      <c r="F25" s="111"/>
      <c r="G25" s="111"/>
      <c r="H25" s="111"/>
      <c r="I25" s="111" t="s">
        <v>134</v>
      </c>
      <c r="J25" s="111"/>
      <c r="K25" s="111"/>
      <c r="L25" s="111"/>
    </row>
    <row r="26" spans="1:12">
      <c r="A26" s="123" t="s">
        <v>135</v>
      </c>
      <c r="B26" s="123"/>
      <c r="C26" s="123"/>
      <c r="D26" s="123"/>
      <c r="E26" s="123" t="s">
        <v>136</v>
      </c>
      <c r="F26" s="123"/>
      <c r="G26" s="123"/>
      <c r="H26" s="123"/>
      <c r="I26" s="123" t="s">
        <v>137</v>
      </c>
      <c r="J26" s="123"/>
      <c r="K26" s="123"/>
      <c r="L26" s="123"/>
    </row>
    <row r="27" spans="1:12">
      <c r="A27" s="142">
        <v>46.5</v>
      </c>
      <c r="B27" s="142"/>
      <c r="C27" s="142"/>
      <c r="D27" s="142"/>
      <c r="E27" s="107">
        <v>737</v>
      </c>
      <c r="F27" s="107"/>
      <c r="G27" s="107"/>
      <c r="H27" s="107"/>
      <c r="I27" s="143">
        <v>1593361</v>
      </c>
      <c r="J27" s="143"/>
      <c r="K27" s="143"/>
      <c r="L27" s="143"/>
    </row>
    <row r="28" spans="1:12" ht="24.95" customHeight="1">
      <c r="A28" s="105" t="s">
        <v>138</v>
      </c>
      <c r="B28" s="105"/>
      <c r="C28" s="105"/>
      <c r="D28" s="105"/>
      <c r="E28" s="105"/>
      <c r="F28" s="105"/>
      <c r="G28" s="105"/>
      <c r="H28" s="105"/>
      <c r="I28" s="105"/>
      <c r="J28" s="105"/>
      <c r="K28" s="105"/>
      <c r="L28" s="105"/>
    </row>
    <row r="29" spans="1:12">
      <c r="A29" s="123" t="s">
        <v>139</v>
      </c>
      <c r="B29" s="123"/>
      <c r="C29" s="123"/>
      <c r="D29" s="123"/>
      <c r="E29" s="123" t="s">
        <v>140</v>
      </c>
      <c r="F29" s="123"/>
      <c r="G29" s="123"/>
      <c r="H29" s="123"/>
      <c r="I29" s="123" t="s">
        <v>141</v>
      </c>
      <c r="J29" s="123"/>
      <c r="K29" s="123"/>
      <c r="L29" s="123"/>
    </row>
    <row r="30" spans="1:12">
      <c r="A30" s="140" t="s">
        <v>142</v>
      </c>
      <c r="B30" s="140"/>
      <c r="C30" s="140"/>
      <c r="D30" s="140"/>
      <c r="E30" s="141">
        <v>40</v>
      </c>
      <c r="F30" s="141"/>
      <c r="G30" s="141"/>
      <c r="H30" s="141"/>
      <c r="I30" s="141">
        <v>52</v>
      </c>
      <c r="J30" s="141"/>
      <c r="K30" s="141"/>
      <c r="L30" s="141"/>
    </row>
    <row r="31" spans="1:12" ht="24.95" customHeight="1">
      <c r="A31" s="105" t="s">
        <v>143</v>
      </c>
      <c r="B31" s="105"/>
      <c r="C31" s="105"/>
      <c r="D31" s="105"/>
      <c r="E31" s="105"/>
      <c r="F31" s="105"/>
      <c r="G31" s="105"/>
      <c r="H31" s="105"/>
      <c r="I31" s="105"/>
      <c r="J31" s="105"/>
      <c r="K31" s="105"/>
      <c r="L31" s="105"/>
    </row>
    <row r="32" spans="1:12" ht="42" customHeight="1">
      <c r="A32" s="123" t="s">
        <v>131</v>
      </c>
      <c r="B32" s="123"/>
      <c r="C32" s="123" t="s">
        <v>144</v>
      </c>
      <c r="D32" s="123"/>
      <c r="E32" s="123" t="s">
        <v>136</v>
      </c>
      <c r="F32" s="123"/>
      <c r="G32" s="123"/>
      <c r="H32" s="123" t="s">
        <v>137</v>
      </c>
      <c r="I32" s="123"/>
      <c r="J32" s="123"/>
      <c r="K32" s="123" t="s">
        <v>145</v>
      </c>
      <c r="L32" s="123"/>
    </row>
    <row r="33" spans="1:12" ht="21.75" customHeight="1">
      <c r="A33" s="107">
        <v>2011</v>
      </c>
      <c r="B33" s="107"/>
      <c r="C33" s="128">
        <v>47.173957446055063</v>
      </c>
      <c r="D33" s="129"/>
      <c r="E33" s="130">
        <v>746</v>
      </c>
      <c r="F33" s="131"/>
      <c r="G33" s="132"/>
      <c r="H33" s="136">
        <v>1581381</v>
      </c>
      <c r="I33" s="137"/>
      <c r="J33" s="138"/>
      <c r="K33" s="107" t="s">
        <v>104</v>
      </c>
      <c r="L33" s="107"/>
    </row>
    <row r="34" spans="1:12">
      <c r="A34" s="139">
        <v>2012</v>
      </c>
      <c r="B34" s="139"/>
      <c r="C34" s="128">
        <v>46.254426962879101</v>
      </c>
      <c r="D34" s="129"/>
      <c r="E34" s="130">
        <v>737</v>
      </c>
      <c r="F34" s="131"/>
      <c r="G34" s="132"/>
      <c r="H34" s="136">
        <v>1593361</v>
      </c>
      <c r="I34" s="137"/>
      <c r="J34" s="138"/>
      <c r="K34" s="107" t="s">
        <v>104</v>
      </c>
      <c r="L34" s="107"/>
    </row>
    <row r="35" spans="1:12">
      <c r="A35" s="119">
        <v>2013</v>
      </c>
      <c r="B35" s="119"/>
      <c r="C35" s="128">
        <v>38.715039624495695</v>
      </c>
      <c r="D35" s="129"/>
      <c r="E35" s="130">
        <v>613</v>
      </c>
      <c r="F35" s="131"/>
      <c r="G35" s="132"/>
      <c r="H35" s="136">
        <v>1583364</v>
      </c>
      <c r="I35" s="137"/>
      <c r="J35" s="138"/>
      <c r="K35" s="107" t="s">
        <v>104</v>
      </c>
      <c r="L35" s="107"/>
    </row>
    <row r="36" spans="1:12">
      <c r="A36" s="119">
        <v>2014</v>
      </c>
      <c r="B36" s="119"/>
      <c r="C36" s="128">
        <v>41.384597682589671</v>
      </c>
      <c r="D36" s="129"/>
      <c r="E36" s="130">
        <v>651</v>
      </c>
      <c r="F36" s="131"/>
      <c r="G36" s="132"/>
      <c r="H36" s="136">
        <v>1573049</v>
      </c>
      <c r="I36" s="137"/>
      <c r="J36" s="138"/>
      <c r="K36" s="107" t="s">
        <v>104</v>
      </c>
      <c r="L36" s="107"/>
    </row>
    <row r="37" spans="1:12">
      <c r="A37" s="119">
        <v>2015</v>
      </c>
      <c r="B37" s="119"/>
      <c r="C37" s="128">
        <v>35.698383456054579</v>
      </c>
      <c r="D37" s="129"/>
      <c r="E37" s="130">
        <v>554</v>
      </c>
      <c r="F37" s="131"/>
      <c r="G37" s="132"/>
      <c r="H37" s="136">
        <v>1551891</v>
      </c>
      <c r="I37" s="137"/>
      <c r="J37" s="138"/>
      <c r="K37" s="107" t="s">
        <v>104</v>
      </c>
      <c r="L37" s="107"/>
    </row>
    <row r="38" spans="1:12">
      <c r="A38" s="119">
        <v>2016</v>
      </c>
      <c r="B38" s="119"/>
      <c r="C38" s="128">
        <v>40.843016359897113</v>
      </c>
      <c r="D38" s="129"/>
      <c r="E38" s="130">
        <v>594</v>
      </c>
      <c r="F38" s="131"/>
      <c r="G38" s="132"/>
      <c r="H38" s="136">
        <v>1454349</v>
      </c>
      <c r="I38" s="137"/>
      <c r="J38" s="138"/>
      <c r="K38" s="107" t="s">
        <v>104</v>
      </c>
      <c r="L38" s="107"/>
    </row>
    <row r="39" spans="1:12">
      <c r="A39" s="119">
        <v>2017</v>
      </c>
      <c r="B39" s="119"/>
      <c r="C39" s="128">
        <v>40.719831467474158</v>
      </c>
      <c r="D39" s="129"/>
      <c r="E39" s="130">
        <v>582</v>
      </c>
      <c r="F39" s="131"/>
      <c r="G39" s="132"/>
      <c r="H39" s="136">
        <v>1429279</v>
      </c>
      <c r="I39" s="137"/>
      <c r="J39" s="138"/>
      <c r="K39" s="107" t="s">
        <v>104</v>
      </c>
      <c r="L39" s="107"/>
    </row>
    <row r="40" spans="1:12">
      <c r="A40" s="119">
        <v>2018</v>
      </c>
      <c r="B40" s="119"/>
      <c r="C40" s="128">
        <v>36.950670163371782</v>
      </c>
      <c r="D40" s="129"/>
      <c r="E40" s="130">
        <v>534</v>
      </c>
      <c r="F40" s="131"/>
      <c r="G40" s="132"/>
      <c r="H40" s="136">
        <v>1445170</v>
      </c>
      <c r="I40" s="137"/>
      <c r="J40" s="138"/>
      <c r="K40" s="107" t="s">
        <v>104</v>
      </c>
      <c r="L40" s="107"/>
    </row>
    <row r="41" spans="1:12">
      <c r="A41" s="119">
        <v>2019</v>
      </c>
      <c r="B41" s="119"/>
      <c r="C41" s="128">
        <v>37.018847712324238</v>
      </c>
      <c r="D41" s="129"/>
      <c r="E41" s="130">
        <v>499</v>
      </c>
      <c r="F41" s="131"/>
      <c r="G41" s="132"/>
      <c r="H41" s="136">
        <v>1347962</v>
      </c>
      <c r="I41" s="137"/>
      <c r="J41" s="138"/>
      <c r="K41" s="107" t="s">
        <v>104</v>
      </c>
      <c r="L41" s="107"/>
    </row>
    <row r="42" spans="1:12">
      <c r="A42" s="139">
        <v>2020</v>
      </c>
      <c r="B42" s="139"/>
      <c r="C42" s="128">
        <v>55.2</v>
      </c>
      <c r="D42" s="129"/>
      <c r="E42" s="130">
        <v>673</v>
      </c>
      <c r="F42" s="131"/>
      <c r="G42" s="132"/>
      <c r="H42" s="136">
        <v>1219862</v>
      </c>
      <c r="I42" s="137"/>
      <c r="J42" s="138"/>
      <c r="K42" s="127" t="s">
        <v>104</v>
      </c>
      <c r="L42" s="127"/>
    </row>
    <row r="43" spans="1:12">
      <c r="A43" s="119">
        <v>2021</v>
      </c>
      <c r="B43" s="119"/>
      <c r="C43" s="128">
        <v>54.5</v>
      </c>
      <c r="D43" s="129"/>
      <c r="E43" s="130">
        <f>+'[1]1-RMM-Datos'!V6</f>
        <v>643</v>
      </c>
      <c r="F43" s="131"/>
      <c r="G43" s="132"/>
      <c r="H43" s="136">
        <f>+'[1]1-RMM-Datos'!M46</f>
        <v>1179209</v>
      </c>
      <c r="I43" s="137"/>
      <c r="J43" s="138"/>
      <c r="K43" s="127" t="s">
        <v>104</v>
      </c>
      <c r="L43" s="127"/>
    </row>
    <row r="44" spans="1:12">
      <c r="A44" s="119">
        <v>2022</v>
      </c>
      <c r="B44" s="119"/>
      <c r="C44" s="128">
        <v>42.643555869519332</v>
      </c>
      <c r="D44" s="129"/>
      <c r="E44" s="130">
        <v>495</v>
      </c>
      <c r="F44" s="131"/>
      <c r="G44" s="132"/>
      <c r="H44" s="136">
        <v>1160785</v>
      </c>
      <c r="I44" s="137"/>
      <c r="J44" s="138"/>
      <c r="K44" s="127" t="s">
        <v>104</v>
      </c>
      <c r="L44" s="127"/>
    </row>
    <row r="45" spans="1:12">
      <c r="A45" s="119">
        <v>2023</v>
      </c>
      <c r="B45" s="119"/>
      <c r="C45" s="128">
        <v>40.938216190333463</v>
      </c>
      <c r="D45" s="129"/>
      <c r="E45" s="130">
        <v>448</v>
      </c>
      <c r="F45" s="131"/>
      <c r="G45" s="132"/>
      <c r="H45" s="136">
        <v>1094332</v>
      </c>
      <c r="I45" s="137"/>
      <c r="J45" s="138"/>
      <c r="K45" s="127" t="s">
        <v>104</v>
      </c>
      <c r="L45" s="127"/>
    </row>
    <row r="46" spans="1:12">
      <c r="A46" s="119"/>
      <c r="B46" s="119"/>
      <c r="C46" s="128"/>
      <c r="D46" s="129"/>
      <c r="E46" s="130"/>
      <c r="F46" s="131"/>
      <c r="G46" s="132"/>
      <c r="H46" s="136"/>
      <c r="I46" s="137"/>
      <c r="J46" s="138"/>
      <c r="K46" s="127" t="s">
        <v>104</v>
      </c>
      <c r="L46" s="127"/>
    </row>
    <row r="47" spans="1:12" ht="24.95" customHeight="1">
      <c r="A47" s="105" t="s">
        <v>146</v>
      </c>
      <c r="B47" s="105"/>
      <c r="C47" s="105"/>
      <c r="D47" s="105"/>
      <c r="E47" s="105"/>
      <c r="F47" s="105"/>
      <c r="G47" s="105"/>
      <c r="H47" s="105"/>
      <c r="I47" s="105"/>
      <c r="J47" s="105"/>
      <c r="K47" s="105"/>
      <c r="L47" s="105"/>
    </row>
    <row r="48" spans="1:12" ht="49.5" customHeight="1">
      <c r="A48" s="19" t="s">
        <v>132</v>
      </c>
      <c r="B48" s="123" t="s">
        <v>144</v>
      </c>
      <c r="C48" s="123"/>
      <c r="D48" s="123" t="s">
        <v>136</v>
      </c>
      <c r="E48" s="123"/>
      <c r="F48" s="123" t="s">
        <v>137</v>
      </c>
      <c r="G48" s="123"/>
      <c r="H48" s="123" t="s">
        <v>147</v>
      </c>
      <c r="I48" s="123"/>
      <c r="J48" s="123" t="s">
        <v>148</v>
      </c>
      <c r="K48" s="123"/>
      <c r="L48" s="123"/>
    </row>
    <row r="49" spans="1:12" ht="23.25">
      <c r="A49" s="20">
        <v>2024</v>
      </c>
      <c r="B49" s="128">
        <f>+C46</f>
        <v>0</v>
      </c>
      <c r="C49" s="129"/>
      <c r="D49" s="133">
        <f>+E46</f>
        <v>0</v>
      </c>
      <c r="E49" s="133"/>
      <c r="F49" s="134">
        <f>+H46</f>
        <v>0</v>
      </c>
      <c r="G49" s="134"/>
      <c r="H49" s="107" t="s">
        <v>104</v>
      </c>
      <c r="I49" s="107"/>
      <c r="J49" s="135">
        <v>45966</v>
      </c>
      <c r="K49" s="135"/>
      <c r="L49" s="135"/>
    </row>
    <row r="50" spans="1:12" ht="24.95" customHeight="1">
      <c r="A50" s="126" t="s">
        <v>149</v>
      </c>
      <c r="B50" s="126"/>
      <c r="C50" s="126"/>
      <c r="D50" s="126"/>
      <c r="E50" s="126"/>
      <c r="F50" s="126"/>
      <c r="G50" s="126"/>
      <c r="H50" s="126"/>
      <c r="I50" s="126"/>
      <c r="J50" s="126"/>
      <c r="K50" s="126"/>
      <c r="L50" s="126"/>
    </row>
    <row r="51" spans="1:12" ht="42.75" customHeight="1">
      <c r="A51" s="104" t="s">
        <v>132</v>
      </c>
      <c r="B51" s="104"/>
      <c r="C51" s="104"/>
      <c r="D51" s="104" t="s">
        <v>144</v>
      </c>
      <c r="E51" s="104"/>
      <c r="F51" s="104"/>
      <c r="G51" s="104" t="s">
        <v>136</v>
      </c>
      <c r="H51" s="104"/>
      <c r="I51" s="104"/>
      <c r="J51" s="104" t="s">
        <v>137</v>
      </c>
      <c r="K51" s="104"/>
      <c r="L51" s="104"/>
    </row>
    <row r="52" spans="1:12" ht="29.25" customHeight="1">
      <c r="A52" s="124"/>
      <c r="B52" s="124"/>
      <c r="C52" s="124"/>
      <c r="D52" s="125"/>
      <c r="E52" s="125"/>
      <c r="F52" s="125"/>
      <c r="G52" s="125"/>
      <c r="H52" s="125"/>
      <c r="I52" s="125"/>
      <c r="J52" s="125"/>
      <c r="K52" s="125"/>
      <c r="L52" s="125"/>
    </row>
    <row r="53" spans="1:12" ht="30" customHeight="1">
      <c r="A53" s="119"/>
      <c r="B53" s="119"/>
      <c r="C53" s="119"/>
      <c r="D53" s="119"/>
      <c r="E53" s="119"/>
      <c r="F53" s="119"/>
      <c r="G53" s="119"/>
      <c r="H53" s="119"/>
      <c r="I53" s="119"/>
      <c r="J53" s="119"/>
      <c r="K53" s="119"/>
      <c r="L53" s="119"/>
    </row>
    <row r="54" spans="1:12" ht="27.75" customHeight="1">
      <c r="A54" s="120" t="s">
        <v>150</v>
      </c>
      <c r="B54" s="121"/>
      <c r="C54" s="121"/>
      <c r="D54" s="121"/>
      <c r="E54" s="121"/>
      <c r="F54" s="121"/>
      <c r="G54" s="121"/>
      <c r="H54" s="121"/>
      <c r="I54" s="121"/>
      <c r="J54" s="121"/>
      <c r="K54" s="121"/>
      <c r="L54" s="122"/>
    </row>
    <row r="55" spans="1:12" ht="65.25" customHeight="1">
      <c r="A55" s="16" t="s">
        <v>151</v>
      </c>
      <c r="B55" s="16" t="s">
        <v>152</v>
      </c>
      <c r="C55" s="123" t="s">
        <v>153</v>
      </c>
      <c r="D55" s="123"/>
      <c r="E55" s="123"/>
      <c r="F55" s="16" t="s">
        <v>154</v>
      </c>
      <c r="G55" s="16" t="s">
        <v>155</v>
      </c>
      <c r="H55" s="16" t="s">
        <v>156</v>
      </c>
      <c r="I55" s="123" t="s">
        <v>157</v>
      </c>
      <c r="J55" s="123"/>
      <c r="K55" s="16" t="s">
        <v>158</v>
      </c>
      <c r="L55" s="16" t="s">
        <v>159</v>
      </c>
    </row>
    <row r="56" spans="1:12" ht="240.75" customHeight="1">
      <c r="A56" s="21" t="s">
        <v>160</v>
      </c>
      <c r="B56" s="22" t="s">
        <v>161</v>
      </c>
      <c r="C56" s="113" t="s">
        <v>188</v>
      </c>
      <c r="D56" s="114"/>
      <c r="E56" s="115"/>
      <c r="F56" s="22" t="s">
        <v>162</v>
      </c>
      <c r="G56" s="22" t="s">
        <v>1</v>
      </c>
      <c r="H56" s="22" t="s">
        <v>104</v>
      </c>
      <c r="I56" s="112" t="s">
        <v>163</v>
      </c>
      <c r="J56" s="112"/>
      <c r="K56" s="18" t="s">
        <v>194</v>
      </c>
      <c r="L56" s="23" t="s">
        <v>164</v>
      </c>
    </row>
    <row r="57" spans="1:12" ht="409.6" customHeight="1">
      <c r="A57" s="21" t="s">
        <v>165</v>
      </c>
      <c r="B57" s="22" t="s">
        <v>166</v>
      </c>
      <c r="C57" s="113" t="s">
        <v>187</v>
      </c>
      <c r="D57" s="114"/>
      <c r="E57" s="115"/>
      <c r="F57" s="22" t="s">
        <v>165</v>
      </c>
      <c r="G57" s="22" t="s">
        <v>0</v>
      </c>
      <c r="H57" s="22" t="s">
        <v>104</v>
      </c>
      <c r="I57" s="112" t="s">
        <v>167</v>
      </c>
      <c r="J57" s="112"/>
      <c r="K57" s="18" t="s">
        <v>195</v>
      </c>
      <c r="L57" s="21" t="s">
        <v>168</v>
      </c>
    </row>
    <row r="58" spans="1:12" ht="26.25" customHeight="1">
      <c r="A58" s="116" t="s">
        <v>169</v>
      </c>
      <c r="B58" s="117"/>
      <c r="C58" s="117"/>
      <c r="D58" s="117"/>
      <c r="E58" s="117"/>
      <c r="F58" s="117"/>
      <c r="G58" s="117"/>
      <c r="H58" s="117"/>
      <c r="I58" s="117"/>
      <c r="J58" s="117"/>
      <c r="K58" s="117"/>
      <c r="L58" s="118"/>
    </row>
    <row r="59" spans="1:12" ht="24.95" customHeight="1">
      <c r="A59" s="105" t="s">
        <v>170</v>
      </c>
      <c r="B59" s="105"/>
      <c r="C59" s="105"/>
      <c r="D59" s="105"/>
      <c r="E59" s="105"/>
      <c r="F59" s="105"/>
      <c r="G59" s="105"/>
      <c r="H59" s="105"/>
      <c r="I59" s="105"/>
      <c r="J59" s="105"/>
      <c r="K59" s="105"/>
      <c r="L59" s="105"/>
    </row>
    <row r="60" spans="1:12">
      <c r="A60" s="109" t="s">
        <v>171</v>
      </c>
      <c r="B60" s="109"/>
      <c r="C60" s="109"/>
      <c r="D60" s="110"/>
      <c r="E60" s="111"/>
      <c r="F60" s="111"/>
      <c r="G60" s="111"/>
      <c r="H60" s="111"/>
      <c r="I60" s="111"/>
      <c r="J60" s="111"/>
      <c r="K60" s="111"/>
      <c r="L60" s="111"/>
    </row>
    <row r="61" spans="1:12" ht="24.95" customHeight="1">
      <c r="A61" s="105" t="s">
        <v>172</v>
      </c>
      <c r="B61" s="105"/>
      <c r="C61" s="105"/>
      <c r="D61" s="105"/>
      <c r="E61" s="105"/>
      <c r="F61" s="105"/>
      <c r="G61" s="105"/>
      <c r="H61" s="105"/>
      <c r="I61" s="105"/>
      <c r="J61" s="105"/>
      <c r="K61" s="105"/>
      <c r="L61" s="105"/>
    </row>
    <row r="62" spans="1:12" ht="33" customHeight="1">
      <c r="A62" s="109" t="s">
        <v>173</v>
      </c>
      <c r="B62" s="109"/>
      <c r="C62" s="109"/>
      <c r="D62" s="111"/>
      <c r="E62" s="111"/>
      <c r="F62" s="111"/>
      <c r="G62" s="111"/>
      <c r="H62" s="111"/>
      <c r="I62" s="111"/>
      <c r="J62" s="111"/>
      <c r="K62" s="111"/>
      <c r="L62" s="111"/>
    </row>
    <row r="63" spans="1:12" ht="111" customHeight="1">
      <c r="A63" s="109" t="s">
        <v>174</v>
      </c>
      <c r="B63" s="109"/>
      <c r="C63" s="109"/>
      <c r="D63" s="112" t="s">
        <v>175</v>
      </c>
      <c r="E63" s="112"/>
      <c r="F63" s="112"/>
      <c r="G63" s="112"/>
      <c r="H63" s="112"/>
      <c r="I63" s="112"/>
      <c r="J63" s="112"/>
      <c r="K63" s="112"/>
      <c r="L63" s="112"/>
    </row>
    <row r="64" spans="1:12" ht="24.95" customHeight="1">
      <c r="A64" s="105" t="s">
        <v>176</v>
      </c>
      <c r="B64" s="105"/>
      <c r="C64" s="105"/>
      <c r="D64" s="105"/>
      <c r="E64" s="105"/>
      <c r="F64" s="105"/>
      <c r="G64" s="105"/>
      <c r="H64" s="105"/>
      <c r="I64" s="105"/>
      <c r="J64" s="105"/>
      <c r="K64" s="105"/>
      <c r="L64" s="105"/>
    </row>
    <row r="65" spans="1:12" ht="31.5" customHeight="1">
      <c r="A65" s="104" t="s">
        <v>177</v>
      </c>
      <c r="B65" s="104"/>
      <c r="C65" s="104"/>
      <c r="D65" s="104"/>
      <c r="E65" s="104" t="s">
        <v>178</v>
      </c>
      <c r="F65" s="104"/>
      <c r="G65" s="104"/>
      <c r="H65" s="104"/>
      <c r="I65" s="104" t="s">
        <v>179</v>
      </c>
      <c r="J65" s="104"/>
      <c r="K65" s="104"/>
      <c r="L65" s="104"/>
    </row>
    <row r="66" spans="1:12">
      <c r="A66" s="106"/>
      <c r="B66" s="106"/>
      <c r="C66" s="106"/>
      <c r="D66" s="106"/>
      <c r="E66" s="106"/>
      <c r="F66" s="106"/>
      <c r="G66" s="106"/>
      <c r="H66" s="106"/>
      <c r="I66" s="106"/>
      <c r="J66" s="106"/>
      <c r="K66" s="106"/>
      <c r="L66" s="106"/>
    </row>
    <row r="67" spans="1:12">
      <c r="A67" s="107"/>
      <c r="B67" s="107"/>
      <c r="C67" s="107"/>
      <c r="D67" s="107"/>
      <c r="E67" s="107"/>
      <c r="F67" s="107"/>
      <c r="G67" s="107"/>
      <c r="H67" s="107"/>
      <c r="I67" s="107"/>
      <c r="J67" s="107"/>
      <c r="K67" s="107"/>
      <c r="L67" s="107"/>
    </row>
    <row r="68" spans="1:12" ht="27.75" customHeight="1">
      <c r="A68" s="108" t="s">
        <v>180</v>
      </c>
      <c r="B68" s="108"/>
      <c r="C68" s="108"/>
      <c r="D68" s="108"/>
      <c r="E68" s="108"/>
      <c r="F68" s="108"/>
      <c r="G68" s="108"/>
      <c r="H68" s="108"/>
      <c r="I68" s="108"/>
      <c r="J68" s="108"/>
      <c r="K68" s="108"/>
      <c r="L68" s="108"/>
    </row>
    <row r="69" spans="1:12" ht="30" customHeight="1">
      <c r="A69" s="104" t="s">
        <v>181</v>
      </c>
      <c r="B69" s="104"/>
      <c r="C69" s="104" t="s">
        <v>182</v>
      </c>
      <c r="D69" s="104"/>
      <c r="E69" s="104"/>
      <c r="F69" s="104" t="s">
        <v>183</v>
      </c>
      <c r="G69" s="104"/>
      <c r="H69" s="104"/>
      <c r="I69" s="104" t="s">
        <v>184</v>
      </c>
      <c r="J69" s="104"/>
      <c r="K69" s="104" t="s">
        <v>155</v>
      </c>
      <c r="L69" s="104"/>
    </row>
    <row r="70" spans="1:12">
      <c r="A70" s="102"/>
      <c r="B70" s="102"/>
      <c r="C70" s="102"/>
      <c r="D70" s="102"/>
      <c r="E70" s="102"/>
      <c r="F70" s="102"/>
      <c r="G70" s="102"/>
      <c r="H70" s="102"/>
      <c r="I70" s="102"/>
      <c r="J70" s="102"/>
      <c r="K70" s="102"/>
      <c r="L70" s="102"/>
    </row>
    <row r="71" spans="1:12">
      <c r="A71" s="103"/>
      <c r="B71" s="103"/>
      <c r="C71" s="103"/>
      <c r="D71" s="103"/>
      <c r="E71" s="103"/>
      <c r="F71" s="103"/>
      <c r="G71" s="103"/>
      <c r="H71" s="103"/>
      <c r="I71" s="103"/>
      <c r="J71" s="103"/>
      <c r="K71" s="103"/>
      <c r="L71" s="103"/>
    </row>
    <row r="72" spans="1:12">
      <c r="A72" s="101"/>
      <c r="B72" s="101"/>
      <c r="C72" s="101"/>
      <c r="D72" s="101"/>
      <c r="E72" s="101"/>
      <c r="F72" s="101"/>
      <c r="G72" s="101"/>
      <c r="H72" s="101"/>
      <c r="I72" s="101"/>
      <c r="J72" s="101"/>
      <c r="K72" s="101"/>
      <c r="L72" s="101"/>
    </row>
    <row r="73" spans="1:12">
      <c r="A73" s="24"/>
      <c r="B73" s="24"/>
      <c r="C73" s="24"/>
      <c r="D73" s="24"/>
      <c r="E73" s="24"/>
      <c r="F73" s="24"/>
      <c r="G73" s="24"/>
      <c r="H73" s="24"/>
      <c r="I73" s="24"/>
      <c r="J73" s="24"/>
      <c r="K73" s="24"/>
      <c r="L73" s="24"/>
    </row>
    <row r="74" spans="1:12">
      <c r="A74" s="24"/>
      <c r="B74" s="24"/>
      <c r="C74" s="24"/>
      <c r="D74" s="24"/>
      <c r="E74" s="24"/>
      <c r="F74" s="24"/>
      <c r="G74" s="24"/>
      <c r="H74" s="24"/>
      <c r="I74" s="24"/>
      <c r="J74" s="24"/>
      <c r="K74" s="24"/>
      <c r="L74" s="24"/>
    </row>
    <row r="75" spans="1:12">
      <c r="A75" s="24"/>
      <c r="B75" s="24"/>
      <c r="C75" s="24"/>
      <c r="D75" s="24"/>
      <c r="E75" s="24"/>
      <c r="F75" s="24"/>
      <c r="G75" s="24"/>
      <c r="H75" s="24"/>
      <c r="I75" s="24"/>
      <c r="J75" s="24"/>
      <c r="K75" s="24"/>
      <c r="L75" s="24"/>
    </row>
    <row r="76" spans="1:12">
      <c r="A76" s="24"/>
      <c r="B76" s="24"/>
      <c r="C76" s="24"/>
      <c r="D76" s="24"/>
      <c r="E76" s="24"/>
      <c r="F76" s="24"/>
      <c r="G76" s="24"/>
      <c r="H76" s="24"/>
      <c r="I76" s="24"/>
      <c r="J76" s="24"/>
      <c r="K76" s="24"/>
      <c r="L76" s="24"/>
    </row>
    <row r="77" spans="1:12">
      <c r="A77" s="24"/>
      <c r="B77" s="24"/>
      <c r="C77" s="24"/>
      <c r="D77" s="24"/>
      <c r="E77" s="24"/>
      <c r="F77" s="24"/>
      <c r="G77" s="24"/>
      <c r="H77" s="24"/>
      <c r="I77" s="24"/>
      <c r="J77" s="24"/>
      <c r="K77" s="24"/>
      <c r="L77" s="24"/>
    </row>
    <row r="78" spans="1:12">
      <c r="A78" s="24"/>
      <c r="B78" s="24"/>
      <c r="C78" s="24"/>
      <c r="D78" s="24"/>
      <c r="E78" s="24"/>
      <c r="F78" s="24"/>
      <c r="G78" s="24"/>
      <c r="H78" s="24"/>
      <c r="I78" s="24"/>
      <c r="J78" s="24"/>
      <c r="K78" s="24"/>
      <c r="L78" s="24"/>
    </row>
    <row r="79" spans="1:12">
      <c r="A79" s="24"/>
      <c r="B79" s="24"/>
      <c r="C79" s="24"/>
      <c r="D79" s="24"/>
      <c r="E79" s="24"/>
      <c r="F79" s="24"/>
      <c r="G79" s="24"/>
      <c r="H79" s="24"/>
      <c r="I79" s="24"/>
      <c r="J79" s="24"/>
      <c r="K79" s="24"/>
      <c r="L79" s="24"/>
    </row>
    <row r="80" spans="1:12">
      <c r="A80" s="24"/>
      <c r="B80" s="24"/>
      <c r="C80" s="24"/>
      <c r="D80" s="24"/>
      <c r="E80" s="24"/>
      <c r="F80" s="24"/>
      <c r="G80" s="24"/>
      <c r="H80" s="24"/>
      <c r="I80" s="24"/>
      <c r="J80" s="24"/>
      <c r="K80" s="24"/>
      <c r="L80" s="24"/>
    </row>
  </sheetData>
  <mergeCells count="213">
    <mergeCell ref="A5:L5"/>
    <mergeCell ref="A6:B6"/>
    <mergeCell ref="C6:E6"/>
    <mergeCell ref="F6:G6"/>
    <mergeCell ref="H6:L6"/>
    <mergeCell ref="A7:B7"/>
    <mergeCell ref="C7:L7"/>
    <mergeCell ref="A1:L1"/>
    <mergeCell ref="A2:L2"/>
    <mergeCell ref="A3:B3"/>
    <mergeCell ref="C3:L3"/>
    <mergeCell ref="A4:B4"/>
    <mergeCell ref="C4:L4"/>
    <mergeCell ref="A10:B10"/>
    <mergeCell ref="C10:L10"/>
    <mergeCell ref="A11:B11"/>
    <mergeCell ref="C11:L11"/>
    <mergeCell ref="A12:B12"/>
    <mergeCell ref="C12:L12"/>
    <mergeCell ref="A8:B8"/>
    <mergeCell ref="C8:E8"/>
    <mergeCell ref="F8:G8"/>
    <mergeCell ref="H8:L8"/>
    <mergeCell ref="A9:B9"/>
    <mergeCell ref="C9:L9"/>
    <mergeCell ref="A15:L15"/>
    <mergeCell ref="D16:E16"/>
    <mergeCell ref="F16:G16"/>
    <mergeCell ref="H16:I16"/>
    <mergeCell ref="D17:E17"/>
    <mergeCell ref="F17:G17"/>
    <mergeCell ref="H17:I17"/>
    <mergeCell ref="A13:B13"/>
    <mergeCell ref="C13:E13"/>
    <mergeCell ref="F13:G13"/>
    <mergeCell ref="H13:L13"/>
    <mergeCell ref="A14:B14"/>
    <mergeCell ref="C14:L14"/>
    <mergeCell ref="A22:B22"/>
    <mergeCell ref="C22:L22"/>
    <mergeCell ref="A23:L23"/>
    <mergeCell ref="A24:D24"/>
    <mergeCell ref="E24:H24"/>
    <mergeCell ref="I24:L24"/>
    <mergeCell ref="D18:E18"/>
    <mergeCell ref="F18:G18"/>
    <mergeCell ref="H18:I18"/>
    <mergeCell ref="A19:L19"/>
    <mergeCell ref="A20:L20"/>
    <mergeCell ref="A21:L21"/>
    <mergeCell ref="A27:D27"/>
    <mergeCell ref="E27:H27"/>
    <mergeCell ref="I27:L27"/>
    <mergeCell ref="A28:L28"/>
    <mergeCell ref="A29:D29"/>
    <mergeCell ref="E29:H29"/>
    <mergeCell ref="I29:L29"/>
    <mergeCell ref="A25:D25"/>
    <mergeCell ref="E25:H25"/>
    <mergeCell ref="I25:L25"/>
    <mergeCell ref="A26:D26"/>
    <mergeCell ref="E26:H26"/>
    <mergeCell ref="I26:L26"/>
    <mergeCell ref="A30:D30"/>
    <mergeCell ref="E30:H30"/>
    <mergeCell ref="I30:L30"/>
    <mergeCell ref="A31:L31"/>
    <mergeCell ref="A32:B32"/>
    <mergeCell ref="C32:D32"/>
    <mergeCell ref="E32:G32"/>
    <mergeCell ref="H32:J32"/>
    <mergeCell ref="K32:L32"/>
    <mergeCell ref="A33:B33"/>
    <mergeCell ref="C33:D33"/>
    <mergeCell ref="E33:G33"/>
    <mergeCell ref="H33:J33"/>
    <mergeCell ref="K33:L33"/>
    <mergeCell ref="A34:B34"/>
    <mergeCell ref="C34:D34"/>
    <mergeCell ref="E34:G34"/>
    <mergeCell ref="H34:J34"/>
    <mergeCell ref="K34:L34"/>
    <mergeCell ref="A35:B35"/>
    <mergeCell ref="C35:D35"/>
    <mergeCell ref="E35:G35"/>
    <mergeCell ref="H35:J35"/>
    <mergeCell ref="K35:L35"/>
    <mergeCell ref="A36:B36"/>
    <mergeCell ref="C36:D36"/>
    <mergeCell ref="E36:G36"/>
    <mergeCell ref="H36:J36"/>
    <mergeCell ref="K36:L36"/>
    <mergeCell ref="H44:J44"/>
    <mergeCell ref="A37:B37"/>
    <mergeCell ref="C37:D37"/>
    <mergeCell ref="E37:G37"/>
    <mergeCell ref="H37:J37"/>
    <mergeCell ref="K37:L37"/>
    <mergeCell ref="A38:B38"/>
    <mergeCell ref="C38:D38"/>
    <mergeCell ref="E38:G38"/>
    <mergeCell ref="H38:J38"/>
    <mergeCell ref="K38:L38"/>
    <mergeCell ref="A43:B43"/>
    <mergeCell ref="C43:D43"/>
    <mergeCell ref="E43:G43"/>
    <mergeCell ref="E46:G46"/>
    <mergeCell ref="H43:J43"/>
    <mergeCell ref="K43:L43"/>
    <mergeCell ref="A44:B44"/>
    <mergeCell ref="A39:B39"/>
    <mergeCell ref="C39:D39"/>
    <mergeCell ref="E39:G39"/>
    <mergeCell ref="H39:J39"/>
    <mergeCell ref="K39:L39"/>
    <mergeCell ref="A40:B40"/>
    <mergeCell ref="C40:D40"/>
    <mergeCell ref="E40:G40"/>
    <mergeCell ref="H40:J40"/>
    <mergeCell ref="K40:L40"/>
    <mergeCell ref="A41:B41"/>
    <mergeCell ref="C41:D41"/>
    <mergeCell ref="E41:G41"/>
    <mergeCell ref="H41:J41"/>
    <mergeCell ref="K41:L41"/>
    <mergeCell ref="A42:B42"/>
    <mergeCell ref="C42:D42"/>
    <mergeCell ref="E42:G42"/>
    <mergeCell ref="H42:J42"/>
    <mergeCell ref="K42:L42"/>
    <mergeCell ref="A50:L50"/>
    <mergeCell ref="A47:L47"/>
    <mergeCell ref="B48:C48"/>
    <mergeCell ref="D48:E48"/>
    <mergeCell ref="F48:G48"/>
    <mergeCell ref="H48:I48"/>
    <mergeCell ref="J48:L48"/>
    <mergeCell ref="K44:L44"/>
    <mergeCell ref="C44:D44"/>
    <mergeCell ref="E44:G44"/>
    <mergeCell ref="B49:C49"/>
    <mergeCell ref="D49:E49"/>
    <mergeCell ref="F49:G49"/>
    <mergeCell ref="H49:I49"/>
    <mergeCell ref="J49:L49"/>
    <mergeCell ref="H46:J46"/>
    <mergeCell ref="K46:L46"/>
    <mergeCell ref="A45:B45"/>
    <mergeCell ref="C45:D45"/>
    <mergeCell ref="E45:G45"/>
    <mergeCell ref="H45:J45"/>
    <mergeCell ref="K45:L45"/>
    <mergeCell ref="A46:B46"/>
    <mergeCell ref="C46:D46"/>
    <mergeCell ref="A53:C53"/>
    <mergeCell ref="D53:F53"/>
    <mergeCell ref="G53:I53"/>
    <mergeCell ref="J53:L53"/>
    <mergeCell ref="A54:L54"/>
    <mergeCell ref="C55:E55"/>
    <mergeCell ref="I55:J55"/>
    <mergeCell ref="A51:C51"/>
    <mergeCell ref="D51:F51"/>
    <mergeCell ref="G51:I51"/>
    <mergeCell ref="J51:L51"/>
    <mergeCell ref="A52:C52"/>
    <mergeCell ref="D52:F52"/>
    <mergeCell ref="G52:I52"/>
    <mergeCell ref="J52:L52"/>
    <mergeCell ref="A60:C60"/>
    <mergeCell ref="D60:L60"/>
    <mergeCell ref="A61:L61"/>
    <mergeCell ref="A62:C62"/>
    <mergeCell ref="D62:L62"/>
    <mergeCell ref="A63:C63"/>
    <mergeCell ref="D63:L63"/>
    <mergeCell ref="C56:E56"/>
    <mergeCell ref="I56:J56"/>
    <mergeCell ref="C57:E57"/>
    <mergeCell ref="I57:J57"/>
    <mergeCell ref="A58:L58"/>
    <mergeCell ref="A59:L59"/>
    <mergeCell ref="I69:J69"/>
    <mergeCell ref="K69:L69"/>
    <mergeCell ref="A64:L64"/>
    <mergeCell ref="A65:D65"/>
    <mergeCell ref="E65:H65"/>
    <mergeCell ref="I65:L65"/>
    <mergeCell ref="A66:D66"/>
    <mergeCell ref="E66:H66"/>
    <mergeCell ref="I66:L66"/>
    <mergeCell ref="A67:D67"/>
    <mergeCell ref="E67:H67"/>
    <mergeCell ref="I67:L67"/>
    <mergeCell ref="A68:L68"/>
    <mergeCell ref="A69:B69"/>
    <mergeCell ref="C69:E69"/>
    <mergeCell ref="F69:H69"/>
    <mergeCell ref="A72:B72"/>
    <mergeCell ref="C72:E72"/>
    <mergeCell ref="F72:H72"/>
    <mergeCell ref="I72:J72"/>
    <mergeCell ref="K72:L72"/>
    <mergeCell ref="A70:B70"/>
    <mergeCell ref="C70:E70"/>
    <mergeCell ref="F70:H70"/>
    <mergeCell ref="I70:J70"/>
    <mergeCell ref="K70:L70"/>
    <mergeCell ref="A71:B71"/>
    <mergeCell ref="C71:E71"/>
    <mergeCell ref="F71:H71"/>
    <mergeCell ref="I71:J71"/>
    <mergeCell ref="K71:L71"/>
  </mergeCells>
  <hyperlinks>
    <hyperlink ref="H17" r:id="rId1"/>
    <hyperlink ref="H18" r:id="rId2"/>
  </hyperlinks>
  <pageMargins left="0.39370078740157483" right="0.35433070866141736" top="1.0562499999999999" bottom="0.74803149606299213" header="0.31496062992125984" footer="0.31496062992125984"/>
  <pageSetup scale="36" orientation="portrait" r:id="rId3"/>
  <headerFooter>
    <oddHeader>&amp;L&amp;G&amp;R&amp;"Montserrat,Negrita"&amp;14Ramo 33 Fondo de Aportaciones para los Servicios de Salud 
Ficha Técnica del Indicador 
FIN "Razón de mortalidad materna de mujeres sin seguridad social"
&amp;20 MIR-2024</oddHeader>
    <oddFooter>&amp;L&amp;"Soberana Sans,Normal"&amp;14&amp;F&amp;C&amp;14&amp;P de &amp;N&amp;R&amp;14 15Feb24</oddFooter>
  </headerFooter>
  <rowBreaks count="1" manualBreakCount="1">
    <brk id="53" max="11" man="1"/>
  </rowBreaks>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0"/>
  <sheetViews>
    <sheetView view="pageBreakPreview" topLeftCell="A31" zoomScaleNormal="70" zoomScaleSheetLayoutView="100" zoomScalePageLayoutView="70" workbookViewId="0">
      <selection activeCell="P124" sqref="P124"/>
    </sheetView>
  </sheetViews>
  <sheetFormatPr baseColWidth="10" defaultColWidth="11.42578125" defaultRowHeight="15"/>
  <cols>
    <col min="1" max="1" width="5.5703125" style="2" customWidth="1"/>
    <col min="2" max="2" width="32.28515625" style="2" customWidth="1"/>
    <col min="3" max="11" width="12.140625" style="2" hidden="1" customWidth="1"/>
    <col min="12" max="21" width="14.5703125" style="2" customWidth="1"/>
    <col min="22" max="22" width="19.28515625" style="2" bestFit="1" customWidth="1"/>
    <col min="23" max="23" width="22.42578125" style="2" customWidth="1"/>
    <col min="24" max="24" width="23.42578125" style="2" customWidth="1"/>
    <col min="25" max="41" width="15.85546875" style="2" bestFit="1" customWidth="1"/>
    <col min="42" max="16384" width="11.42578125" style="2"/>
  </cols>
  <sheetData>
    <row r="1" spans="1:24" ht="102" customHeight="1">
      <c r="A1" s="165" t="s">
        <v>196</v>
      </c>
      <c r="B1" s="166"/>
      <c r="C1" s="166"/>
      <c r="D1" s="166"/>
      <c r="E1" s="166"/>
      <c r="F1" s="166"/>
      <c r="G1" s="166"/>
      <c r="H1" s="166"/>
      <c r="I1" s="166"/>
      <c r="J1" s="166"/>
      <c r="K1" s="166"/>
      <c r="L1" s="166"/>
      <c r="M1" s="166"/>
      <c r="N1" s="166"/>
      <c r="O1" s="166"/>
      <c r="P1" s="166"/>
      <c r="Q1" s="166"/>
      <c r="R1" s="166"/>
      <c r="S1" s="166"/>
      <c r="T1" s="166"/>
      <c r="U1" s="166"/>
      <c r="V1" s="166"/>
      <c r="W1" s="167"/>
      <c r="X1" s="86" t="s">
        <v>197</v>
      </c>
    </row>
    <row r="2" spans="1:24" ht="54.75" customHeight="1">
      <c r="A2" s="168" t="s">
        <v>76</v>
      </c>
      <c r="B2" s="169"/>
      <c r="C2" s="169"/>
      <c r="D2" s="169"/>
      <c r="E2" s="169"/>
      <c r="F2" s="169"/>
      <c r="G2" s="169"/>
      <c r="H2" s="169"/>
      <c r="I2" s="169"/>
      <c r="J2" s="169"/>
      <c r="K2" s="169"/>
      <c r="L2" s="169"/>
      <c r="M2" s="169"/>
      <c r="N2" s="169"/>
      <c r="O2" s="169"/>
      <c r="P2" s="169"/>
      <c r="Q2" s="169"/>
      <c r="R2" s="169"/>
      <c r="S2" s="169"/>
      <c r="T2" s="169"/>
      <c r="U2" s="169"/>
      <c r="V2" s="169"/>
      <c r="W2" s="170"/>
      <c r="X2" s="83" t="s">
        <v>204</v>
      </c>
    </row>
    <row r="3" spans="1:24" s="5" customFormat="1" ht="26.25" customHeight="1">
      <c r="A3" s="179" t="s">
        <v>8</v>
      </c>
      <c r="B3" s="180"/>
      <c r="C3" s="180"/>
      <c r="D3" s="180"/>
      <c r="E3" s="180"/>
      <c r="F3" s="180"/>
      <c r="G3" s="180"/>
      <c r="H3" s="180"/>
      <c r="I3" s="180"/>
      <c r="J3" s="180"/>
      <c r="K3" s="180"/>
      <c r="L3" s="180"/>
      <c r="M3" s="180"/>
      <c r="N3" s="180"/>
      <c r="O3" s="180"/>
      <c r="P3" s="180"/>
      <c r="Q3" s="180"/>
      <c r="R3" s="180"/>
      <c r="S3" s="180"/>
      <c r="T3" s="180"/>
      <c r="U3" s="180"/>
      <c r="V3" s="75"/>
      <c r="W3" s="174"/>
      <c r="X3" s="174"/>
    </row>
    <row r="4" spans="1:24" s="4" customFormat="1" ht="94.5" customHeight="1">
      <c r="A4" s="47" t="s">
        <v>75</v>
      </c>
      <c r="B4" s="47" t="s">
        <v>0</v>
      </c>
      <c r="C4" s="171" t="s">
        <v>7</v>
      </c>
      <c r="D4" s="172"/>
      <c r="E4" s="172"/>
      <c r="F4" s="172"/>
      <c r="G4" s="172"/>
      <c r="H4" s="172"/>
      <c r="I4" s="172"/>
      <c r="J4" s="172"/>
      <c r="K4" s="172"/>
      <c r="L4" s="172"/>
      <c r="M4" s="172"/>
      <c r="N4" s="172"/>
      <c r="O4" s="172"/>
      <c r="P4" s="172"/>
      <c r="Q4" s="172"/>
      <c r="R4" s="172"/>
      <c r="S4" s="172"/>
      <c r="T4" s="172"/>
      <c r="U4" s="172"/>
      <c r="V4" s="172"/>
      <c r="W4" s="173"/>
      <c r="X4" s="83" t="s">
        <v>203</v>
      </c>
    </row>
    <row r="5" spans="1:24" ht="30" customHeight="1">
      <c r="A5" s="181" t="s">
        <v>10</v>
      </c>
      <c r="B5" s="181"/>
      <c r="C5" s="48">
        <v>2002</v>
      </c>
      <c r="D5" s="48">
        <v>2003</v>
      </c>
      <c r="E5" s="48">
        <v>2004</v>
      </c>
      <c r="F5" s="48">
        <v>2005</v>
      </c>
      <c r="G5" s="48">
        <v>2006</v>
      </c>
      <c r="H5" s="48">
        <v>2007</v>
      </c>
      <c r="I5" s="48">
        <v>2008</v>
      </c>
      <c r="J5" s="48">
        <v>2009</v>
      </c>
      <c r="K5" s="48">
        <v>2010</v>
      </c>
      <c r="L5" s="48">
        <v>2011</v>
      </c>
      <c r="M5" s="48">
        <v>2012</v>
      </c>
      <c r="N5" s="48">
        <v>2013</v>
      </c>
      <c r="O5" s="48">
        <v>2014</v>
      </c>
      <c r="P5" s="48">
        <v>2015</v>
      </c>
      <c r="Q5" s="48">
        <v>2016</v>
      </c>
      <c r="R5" s="48">
        <v>2017</v>
      </c>
      <c r="S5" s="48">
        <v>2018</v>
      </c>
      <c r="T5" s="48">
        <v>2019</v>
      </c>
      <c r="U5" s="48">
        <v>2020</v>
      </c>
      <c r="V5" s="48">
        <v>2021</v>
      </c>
      <c r="W5" s="48">
        <v>2022</v>
      </c>
      <c r="X5" s="73">
        <v>2023</v>
      </c>
    </row>
    <row r="6" spans="1:24" ht="21.95" customHeight="1">
      <c r="A6" s="182" t="s">
        <v>11</v>
      </c>
      <c r="B6" s="182"/>
      <c r="C6" s="58">
        <f>SUM(C7:C40)</f>
        <v>999</v>
      </c>
      <c r="D6" s="58">
        <f t="shared" ref="D6:T6" si="0">SUM(D7:D40)</f>
        <v>979</v>
      </c>
      <c r="E6" s="58">
        <f t="shared" si="0"/>
        <v>937</v>
      </c>
      <c r="F6" s="58">
        <f t="shared" si="0"/>
        <v>991</v>
      </c>
      <c r="G6" s="58">
        <f t="shared" si="0"/>
        <v>891</v>
      </c>
      <c r="H6" s="58">
        <f t="shared" si="0"/>
        <v>828</v>
      </c>
      <c r="I6" s="58">
        <f t="shared" si="0"/>
        <v>819</v>
      </c>
      <c r="J6" s="58">
        <f t="shared" si="0"/>
        <v>901</v>
      </c>
      <c r="K6" s="58">
        <f t="shared" si="0"/>
        <v>757</v>
      </c>
      <c r="L6" s="58">
        <f t="shared" si="0"/>
        <v>746</v>
      </c>
      <c r="M6" s="58">
        <f t="shared" si="0"/>
        <v>737</v>
      </c>
      <c r="N6" s="58">
        <f t="shared" si="0"/>
        <v>613</v>
      </c>
      <c r="O6" s="58">
        <f t="shared" si="0"/>
        <v>651</v>
      </c>
      <c r="P6" s="58">
        <f t="shared" si="0"/>
        <v>554</v>
      </c>
      <c r="Q6" s="58">
        <f t="shared" si="0"/>
        <v>594</v>
      </c>
      <c r="R6" s="58">
        <f t="shared" si="0"/>
        <v>582</v>
      </c>
      <c r="S6" s="58">
        <f t="shared" si="0"/>
        <v>534</v>
      </c>
      <c r="T6" s="58">
        <f t="shared" si="0"/>
        <v>499</v>
      </c>
      <c r="U6" s="58">
        <f t="shared" ref="U6:X6" si="1">+SUM(U7:U38)</f>
        <v>677</v>
      </c>
      <c r="V6" s="79">
        <f t="shared" si="1"/>
        <v>740</v>
      </c>
      <c r="W6" s="79">
        <f t="shared" si="1"/>
        <v>495</v>
      </c>
      <c r="X6" s="85">
        <f t="shared" si="1"/>
        <v>448</v>
      </c>
    </row>
    <row r="7" spans="1:24" ht="21.95" customHeight="1">
      <c r="A7" s="49" t="s">
        <v>12</v>
      </c>
      <c r="B7" s="50" t="s">
        <v>13</v>
      </c>
      <c r="C7" s="51">
        <v>4</v>
      </c>
      <c r="D7" s="51">
        <v>4</v>
      </c>
      <c r="E7" s="51">
        <v>2</v>
      </c>
      <c r="F7" s="52">
        <v>4</v>
      </c>
      <c r="G7" s="51">
        <v>8</v>
      </c>
      <c r="H7" s="51">
        <v>3</v>
      </c>
      <c r="I7" s="51">
        <v>6</v>
      </c>
      <c r="J7" s="51">
        <v>6</v>
      </c>
      <c r="K7" s="51">
        <v>4</v>
      </c>
      <c r="L7" s="51">
        <v>5</v>
      </c>
      <c r="M7" s="53">
        <v>9</v>
      </c>
      <c r="N7" s="53">
        <v>6</v>
      </c>
      <c r="O7" s="53">
        <v>4</v>
      </c>
      <c r="P7" s="51">
        <v>4</v>
      </c>
      <c r="Q7" s="54">
        <v>1</v>
      </c>
      <c r="R7" s="54">
        <v>4</v>
      </c>
      <c r="S7" s="54">
        <v>3</v>
      </c>
      <c r="T7" s="54">
        <v>1</v>
      </c>
      <c r="U7" s="51">
        <v>5</v>
      </c>
      <c r="V7" s="54">
        <v>5</v>
      </c>
      <c r="W7" s="54">
        <v>1</v>
      </c>
      <c r="X7" s="82">
        <v>2</v>
      </c>
    </row>
    <row r="8" spans="1:24" ht="21.95" customHeight="1">
      <c r="A8" s="49" t="s">
        <v>14</v>
      </c>
      <c r="B8" s="50" t="s">
        <v>15</v>
      </c>
      <c r="C8" s="51">
        <v>12</v>
      </c>
      <c r="D8" s="51">
        <v>9</v>
      </c>
      <c r="E8" s="51">
        <v>25</v>
      </c>
      <c r="F8" s="51">
        <v>23</v>
      </c>
      <c r="G8" s="51">
        <v>17</v>
      </c>
      <c r="H8" s="51">
        <v>12</v>
      </c>
      <c r="I8" s="51">
        <v>18</v>
      </c>
      <c r="J8" s="51">
        <v>18</v>
      </c>
      <c r="K8" s="51">
        <v>17</v>
      </c>
      <c r="L8" s="51">
        <v>9</v>
      </c>
      <c r="M8" s="53">
        <v>11</v>
      </c>
      <c r="N8" s="53">
        <v>13</v>
      </c>
      <c r="O8" s="53">
        <v>11</v>
      </c>
      <c r="P8" s="51">
        <v>13</v>
      </c>
      <c r="Q8" s="54">
        <v>11</v>
      </c>
      <c r="R8" s="54">
        <v>13</v>
      </c>
      <c r="S8" s="54">
        <v>12</v>
      </c>
      <c r="T8" s="54">
        <v>9</v>
      </c>
      <c r="U8" s="51">
        <v>11</v>
      </c>
      <c r="V8" s="54">
        <v>15</v>
      </c>
      <c r="W8" s="54">
        <v>11</v>
      </c>
      <c r="X8" s="76">
        <v>8</v>
      </c>
    </row>
    <row r="9" spans="1:24" ht="21.95" customHeight="1">
      <c r="A9" s="49" t="s">
        <v>16</v>
      </c>
      <c r="B9" s="50" t="s">
        <v>17</v>
      </c>
      <c r="C9" s="51">
        <v>3</v>
      </c>
      <c r="D9" s="51">
        <v>2</v>
      </c>
      <c r="E9" s="51">
        <v>1</v>
      </c>
      <c r="F9" s="51">
        <v>1</v>
      </c>
      <c r="G9" s="51">
        <v>3</v>
      </c>
      <c r="H9" s="51">
        <v>5</v>
      </c>
      <c r="I9" s="51">
        <v>3</v>
      </c>
      <c r="J9" s="51">
        <v>3</v>
      </c>
      <c r="K9" s="51">
        <v>2</v>
      </c>
      <c r="L9" s="51">
        <v>2</v>
      </c>
      <c r="M9" s="53">
        <v>2</v>
      </c>
      <c r="N9" s="53">
        <v>3</v>
      </c>
      <c r="O9" s="53"/>
      <c r="P9" s="51">
        <v>2</v>
      </c>
      <c r="Q9" s="54"/>
      <c r="R9" s="54">
        <v>1</v>
      </c>
      <c r="S9" s="54">
        <v>2</v>
      </c>
      <c r="T9" s="54">
        <v>2</v>
      </c>
      <c r="U9" s="51">
        <v>1</v>
      </c>
      <c r="V9" s="54">
        <v>2</v>
      </c>
      <c r="W9" s="54">
        <v>0</v>
      </c>
      <c r="X9" s="76">
        <v>1</v>
      </c>
    </row>
    <row r="10" spans="1:24" ht="21.95" customHeight="1">
      <c r="A10" s="49" t="s">
        <v>18</v>
      </c>
      <c r="B10" s="50" t="s">
        <v>19</v>
      </c>
      <c r="C10" s="51">
        <v>7</v>
      </c>
      <c r="D10" s="51">
        <v>7</v>
      </c>
      <c r="E10" s="51">
        <v>4</v>
      </c>
      <c r="F10" s="51">
        <v>10</v>
      </c>
      <c r="G10" s="51">
        <v>9</v>
      </c>
      <c r="H10" s="51">
        <v>1</v>
      </c>
      <c r="I10" s="51">
        <v>6</v>
      </c>
      <c r="J10" s="51">
        <v>8</v>
      </c>
      <c r="K10" s="51">
        <v>8</v>
      </c>
      <c r="L10" s="51">
        <v>9</v>
      </c>
      <c r="M10" s="53">
        <v>6</v>
      </c>
      <c r="N10" s="53">
        <v>10</v>
      </c>
      <c r="O10" s="53">
        <v>3</v>
      </c>
      <c r="P10" s="51">
        <v>5</v>
      </c>
      <c r="Q10" s="54">
        <v>6</v>
      </c>
      <c r="R10" s="54">
        <v>4</v>
      </c>
      <c r="S10" s="54">
        <v>6</v>
      </c>
      <c r="T10" s="54">
        <v>2</v>
      </c>
      <c r="U10" s="51">
        <v>8</v>
      </c>
      <c r="V10" s="54">
        <v>5</v>
      </c>
      <c r="W10" s="54">
        <v>2</v>
      </c>
      <c r="X10" s="76">
        <v>4</v>
      </c>
    </row>
    <row r="11" spans="1:24" ht="21.95" customHeight="1">
      <c r="A11" s="49" t="s">
        <v>20</v>
      </c>
      <c r="B11" s="50" t="s">
        <v>21</v>
      </c>
      <c r="C11" s="51">
        <v>7</v>
      </c>
      <c r="D11" s="51">
        <v>6</v>
      </c>
      <c r="E11" s="51">
        <v>4</v>
      </c>
      <c r="F11" s="51">
        <v>9</v>
      </c>
      <c r="G11" s="51">
        <v>5</v>
      </c>
      <c r="H11" s="51">
        <v>7</v>
      </c>
      <c r="I11" s="51">
        <v>5</v>
      </c>
      <c r="J11" s="51">
        <v>9</v>
      </c>
      <c r="K11" s="51">
        <v>15</v>
      </c>
      <c r="L11" s="51">
        <v>6</v>
      </c>
      <c r="M11" s="53">
        <v>11</v>
      </c>
      <c r="N11" s="53">
        <v>11</v>
      </c>
      <c r="O11" s="53">
        <v>11</v>
      </c>
      <c r="P11" s="51">
        <v>6</v>
      </c>
      <c r="Q11" s="54">
        <v>12</v>
      </c>
      <c r="R11" s="54">
        <v>9</v>
      </c>
      <c r="S11" s="54">
        <v>8</v>
      </c>
      <c r="T11" s="54">
        <v>6</v>
      </c>
      <c r="U11" s="51">
        <v>11</v>
      </c>
      <c r="V11" s="54">
        <v>11</v>
      </c>
      <c r="W11" s="54">
        <v>10</v>
      </c>
      <c r="X11" s="76">
        <v>8</v>
      </c>
    </row>
    <row r="12" spans="1:24" ht="21.95" customHeight="1">
      <c r="A12" s="49" t="s">
        <v>22</v>
      </c>
      <c r="B12" s="50" t="s">
        <v>23</v>
      </c>
      <c r="C12" s="51">
        <v>1</v>
      </c>
      <c r="D12" s="51">
        <v>2</v>
      </c>
      <c r="E12" s="51">
        <v>1</v>
      </c>
      <c r="F12" s="51"/>
      <c r="G12" s="51">
        <v>2</v>
      </c>
      <c r="H12" s="51">
        <v>1</v>
      </c>
      <c r="I12" s="51">
        <v>2</v>
      </c>
      <c r="J12" s="51">
        <v>2</v>
      </c>
      <c r="K12" s="51"/>
      <c r="L12" s="51">
        <v>2</v>
      </c>
      <c r="M12" s="53"/>
      <c r="N12" s="53">
        <v>3</v>
      </c>
      <c r="O12" s="53">
        <v>2</v>
      </c>
      <c r="P12" s="51">
        <v>1</v>
      </c>
      <c r="Q12" s="54">
        <v>3</v>
      </c>
      <c r="R12" s="54"/>
      <c r="S12" s="54">
        <v>1</v>
      </c>
      <c r="T12" s="54">
        <v>1</v>
      </c>
      <c r="U12" s="51">
        <v>2</v>
      </c>
      <c r="V12" s="54">
        <v>2</v>
      </c>
      <c r="W12" s="54">
        <v>0</v>
      </c>
      <c r="X12" s="76">
        <v>1</v>
      </c>
    </row>
    <row r="13" spans="1:24" ht="21.95" customHeight="1">
      <c r="A13" s="49" t="s">
        <v>24</v>
      </c>
      <c r="B13" s="50" t="s">
        <v>25</v>
      </c>
      <c r="C13" s="51">
        <v>93</v>
      </c>
      <c r="D13" s="51">
        <v>96</v>
      </c>
      <c r="E13" s="51">
        <v>89</v>
      </c>
      <c r="F13" s="51">
        <v>75</v>
      </c>
      <c r="G13" s="51">
        <v>76</v>
      </c>
      <c r="H13" s="51">
        <v>67</v>
      </c>
      <c r="I13" s="51">
        <v>76</v>
      </c>
      <c r="J13" s="51">
        <v>62</v>
      </c>
      <c r="K13" s="51">
        <v>64</v>
      </c>
      <c r="L13" s="51">
        <v>56</v>
      </c>
      <c r="M13" s="53">
        <v>66</v>
      </c>
      <c r="N13" s="53">
        <v>40</v>
      </c>
      <c r="O13" s="53">
        <v>67</v>
      </c>
      <c r="P13" s="51">
        <v>66</v>
      </c>
      <c r="Q13" s="54">
        <v>59</v>
      </c>
      <c r="R13" s="54">
        <v>64</v>
      </c>
      <c r="S13" s="54">
        <v>72</v>
      </c>
      <c r="T13" s="54">
        <v>47</v>
      </c>
      <c r="U13" s="51">
        <v>68</v>
      </c>
      <c r="V13" s="54">
        <v>52</v>
      </c>
      <c r="W13" s="54">
        <v>39</v>
      </c>
      <c r="X13" s="76">
        <v>50</v>
      </c>
    </row>
    <row r="14" spans="1:24" ht="21.95" customHeight="1">
      <c r="A14" s="49" t="s">
        <v>26</v>
      </c>
      <c r="B14" s="50" t="s">
        <v>27</v>
      </c>
      <c r="C14" s="51">
        <v>38</v>
      </c>
      <c r="D14" s="51">
        <v>22</v>
      </c>
      <c r="E14" s="51">
        <v>25</v>
      </c>
      <c r="F14" s="51">
        <v>41</v>
      </c>
      <c r="G14" s="51">
        <v>30</v>
      </c>
      <c r="H14" s="51">
        <v>27</v>
      </c>
      <c r="I14" s="51">
        <v>26</v>
      </c>
      <c r="J14" s="51">
        <v>42</v>
      </c>
      <c r="K14" s="51">
        <v>26</v>
      </c>
      <c r="L14" s="51">
        <v>36</v>
      </c>
      <c r="M14" s="53">
        <v>22</v>
      </c>
      <c r="N14" s="53">
        <v>33</v>
      </c>
      <c r="O14" s="53">
        <v>28</v>
      </c>
      <c r="P14" s="51">
        <v>23</v>
      </c>
      <c r="Q14" s="54">
        <v>22</v>
      </c>
      <c r="R14" s="54">
        <v>25</v>
      </c>
      <c r="S14" s="54">
        <v>22</v>
      </c>
      <c r="T14" s="54">
        <v>27</v>
      </c>
      <c r="U14" s="51">
        <v>30</v>
      </c>
      <c r="V14" s="54">
        <v>24</v>
      </c>
      <c r="W14" s="54">
        <v>24</v>
      </c>
      <c r="X14" s="76">
        <v>20</v>
      </c>
    </row>
    <row r="15" spans="1:24" ht="21.95" customHeight="1">
      <c r="A15" s="49" t="s">
        <v>28</v>
      </c>
      <c r="B15" s="55" t="s">
        <v>77</v>
      </c>
      <c r="C15" s="51">
        <v>46</v>
      </c>
      <c r="D15" s="51">
        <v>61</v>
      </c>
      <c r="E15" s="51">
        <v>66</v>
      </c>
      <c r="F15" s="51">
        <v>59</v>
      </c>
      <c r="G15" s="51">
        <v>51</v>
      </c>
      <c r="H15" s="51">
        <v>56</v>
      </c>
      <c r="I15" s="51">
        <v>54</v>
      </c>
      <c r="J15" s="51">
        <v>46</v>
      </c>
      <c r="K15" s="51">
        <v>48</v>
      </c>
      <c r="L15" s="51">
        <v>38</v>
      </c>
      <c r="M15" s="53">
        <v>37</v>
      </c>
      <c r="N15" s="53">
        <v>45</v>
      </c>
      <c r="O15" s="53">
        <v>39</v>
      </c>
      <c r="P15" s="51">
        <v>36</v>
      </c>
      <c r="Q15" s="54">
        <v>21</v>
      </c>
      <c r="R15" s="54">
        <v>29</v>
      </c>
      <c r="S15" s="54">
        <v>26</v>
      </c>
      <c r="T15" s="54">
        <v>22</v>
      </c>
      <c r="U15" s="51">
        <v>25</v>
      </c>
      <c r="V15" s="54">
        <v>31</v>
      </c>
      <c r="W15" s="54">
        <v>17</v>
      </c>
      <c r="X15" s="76">
        <v>22</v>
      </c>
    </row>
    <row r="16" spans="1:24" ht="21.95" customHeight="1">
      <c r="A16" s="49" t="s">
        <v>29</v>
      </c>
      <c r="B16" s="50" t="s">
        <v>30</v>
      </c>
      <c r="C16" s="51">
        <v>8</v>
      </c>
      <c r="D16" s="51">
        <v>15</v>
      </c>
      <c r="E16" s="51">
        <v>18</v>
      </c>
      <c r="F16" s="51">
        <v>11</v>
      </c>
      <c r="G16" s="51">
        <v>19</v>
      </c>
      <c r="H16" s="51">
        <v>10</v>
      </c>
      <c r="I16" s="51">
        <v>16</v>
      </c>
      <c r="J16" s="51">
        <v>7</v>
      </c>
      <c r="K16" s="51">
        <v>11</v>
      </c>
      <c r="L16" s="51">
        <v>10</v>
      </c>
      <c r="M16" s="53">
        <v>13</v>
      </c>
      <c r="N16" s="53">
        <v>8</v>
      </c>
      <c r="O16" s="53">
        <v>18</v>
      </c>
      <c r="P16" s="51">
        <v>10</v>
      </c>
      <c r="Q16" s="54">
        <v>8</v>
      </c>
      <c r="R16" s="54">
        <v>7</v>
      </c>
      <c r="S16" s="54">
        <v>12</v>
      </c>
      <c r="T16" s="54">
        <v>14</v>
      </c>
      <c r="U16" s="51">
        <v>6</v>
      </c>
      <c r="V16" s="54">
        <v>13</v>
      </c>
      <c r="W16" s="54">
        <v>13</v>
      </c>
      <c r="X16" s="76">
        <v>10</v>
      </c>
    </row>
    <row r="17" spans="1:24" ht="21.95" customHeight="1">
      <c r="A17" s="49" t="s">
        <v>31</v>
      </c>
      <c r="B17" s="50" t="s">
        <v>32</v>
      </c>
      <c r="C17" s="51">
        <v>43</v>
      </c>
      <c r="D17" s="51">
        <v>47</v>
      </c>
      <c r="E17" s="51">
        <v>39</v>
      </c>
      <c r="F17" s="51">
        <v>34</v>
      </c>
      <c r="G17" s="51">
        <v>33</v>
      </c>
      <c r="H17" s="51">
        <v>34</v>
      </c>
      <c r="I17" s="51">
        <v>25</v>
      </c>
      <c r="J17" s="51">
        <v>46</v>
      </c>
      <c r="K17" s="51">
        <v>29</v>
      </c>
      <c r="L17" s="51">
        <v>34</v>
      </c>
      <c r="M17" s="53">
        <v>35</v>
      </c>
      <c r="N17" s="53">
        <v>32</v>
      </c>
      <c r="O17" s="53">
        <v>22</v>
      </c>
      <c r="P17" s="51">
        <v>27</v>
      </c>
      <c r="Q17" s="54">
        <v>28</v>
      </c>
      <c r="R17" s="54">
        <v>30</v>
      </c>
      <c r="S17" s="54">
        <v>14</v>
      </c>
      <c r="T17" s="54">
        <v>18</v>
      </c>
      <c r="U17" s="51">
        <v>27</v>
      </c>
      <c r="V17" s="54">
        <v>27</v>
      </c>
      <c r="W17" s="54">
        <v>18</v>
      </c>
      <c r="X17" s="76">
        <v>17</v>
      </c>
    </row>
    <row r="18" spans="1:24" ht="21.95" customHeight="1">
      <c r="A18" s="49" t="s">
        <v>33</v>
      </c>
      <c r="B18" s="50" t="s">
        <v>34</v>
      </c>
      <c r="C18" s="51">
        <v>71</v>
      </c>
      <c r="D18" s="51">
        <v>75</v>
      </c>
      <c r="E18" s="51">
        <v>60</v>
      </c>
      <c r="F18" s="51">
        <v>74</v>
      </c>
      <c r="G18" s="51">
        <v>72</v>
      </c>
      <c r="H18" s="51">
        <v>59</v>
      </c>
      <c r="I18" s="51">
        <v>54</v>
      </c>
      <c r="J18" s="51">
        <v>60</v>
      </c>
      <c r="K18" s="51">
        <v>50</v>
      </c>
      <c r="L18" s="51">
        <v>65</v>
      </c>
      <c r="M18" s="53">
        <v>46</v>
      </c>
      <c r="N18" s="53">
        <v>40</v>
      </c>
      <c r="O18" s="53">
        <v>40</v>
      </c>
      <c r="P18" s="51">
        <v>32</v>
      </c>
      <c r="Q18" s="54">
        <v>36</v>
      </c>
      <c r="R18" s="54">
        <v>37</v>
      </c>
      <c r="S18" s="54">
        <v>19</v>
      </c>
      <c r="T18" s="54">
        <v>38</v>
      </c>
      <c r="U18" s="51">
        <v>41</v>
      </c>
      <c r="V18" s="54">
        <v>36</v>
      </c>
      <c r="W18" s="54">
        <v>28</v>
      </c>
      <c r="X18" s="76">
        <v>24</v>
      </c>
    </row>
    <row r="19" spans="1:24" ht="21.95" customHeight="1">
      <c r="A19" s="49" t="s">
        <v>35</v>
      </c>
      <c r="B19" s="50" t="s">
        <v>36</v>
      </c>
      <c r="C19" s="51">
        <v>28</v>
      </c>
      <c r="D19" s="51">
        <v>25</v>
      </c>
      <c r="E19" s="51">
        <v>30</v>
      </c>
      <c r="F19" s="51">
        <v>33</v>
      </c>
      <c r="G19" s="51">
        <v>20</v>
      </c>
      <c r="H19" s="51">
        <v>26</v>
      </c>
      <c r="I19" s="51">
        <v>21</v>
      </c>
      <c r="J19" s="51">
        <v>22</v>
      </c>
      <c r="K19" s="51">
        <v>22</v>
      </c>
      <c r="L19" s="51">
        <v>11</v>
      </c>
      <c r="M19" s="53">
        <v>15</v>
      </c>
      <c r="N19" s="53">
        <v>15</v>
      </c>
      <c r="O19" s="53">
        <v>25</v>
      </c>
      <c r="P19" s="51">
        <v>15</v>
      </c>
      <c r="Q19" s="54">
        <v>16</v>
      </c>
      <c r="R19" s="54">
        <v>16</v>
      </c>
      <c r="S19" s="54">
        <v>10</v>
      </c>
      <c r="T19" s="54">
        <v>7</v>
      </c>
      <c r="U19" s="51">
        <v>8</v>
      </c>
      <c r="V19" s="54">
        <v>19</v>
      </c>
      <c r="W19" s="54">
        <v>9</v>
      </c>
      <c r="X19" s="76">
        <v>8</v>
      </c>
    </row>
    <row r="20" spans="1:24" ht="21.95" customHeight="1">
      <c r="A20" s="49" t="s">
        <v>37</v>
      </c>
      <c r="B20" s="50" t="s">
        <v>38</v>
      </c>
      <c r="C20" s="51">
        <v>34</v>
      </c>
      <c r="D20" s="51">
        <v>39</v>
      </c>
      <c r="E20" s="51">
        <v>45</v>
      </c>
      <c r="F20" s="51">
        <v>36</v>
      </c>
      <c r="G20" s="51">
        <v>55</v>
      </c>
      <c r="H20" s="51">
        <v>32</v>
      </c>
      <c r="I20" s="51">
        <v>33</v>
      </c>
      <c r="J20" s="51">
        <v>57</v>
      </c>
      <c r="K20" s="51">
        <v>38</v>
      </c>
      <c r="L20" s="51">
        <v>27</v>
      </c>
      <c r="M20" s="53">
        <v>25</v>
      </c>
      <c r="N20" s="53">
        <v>20</v>
      </c>
      <c r="O20" s="53">
        <v>37</v>
      </c>
      <c r="P20" s="51">
        <v>21</v>
      </c>
      <c r="Q20" s="54">
        <v>24</v>
      </c>
      <c r="R20" s="54">
        <v>28</v>
      </c>
      <c r="S20" s="54">
        <v>27</v>
      </c>
      <c r="T20" s="54">
        <v>32</v>
      </c>
      <c r="U20" s="51">
        <v>31</v>
      </c>
      <c r="V20" s="54">
        <v>41</v>
      </c>
      <c r="W20" s="54">
        <v>27</v>
      </c>
      <c r="X20" s="76">
        <v>25</v>
      </c>
    </row>
    <row r="21" spans="1:24" ht="21.95" customHeight="1">
      <c r="A21" s="49" t="s">
        <v>39</v>
      </c>
      <c r="B21" s="50" t="s">
        <v>40</v>
      </c>
      <c r="C21" s="51">
        <v>136</v>
      </c>
      <c r="D21" s="51">
        <v>151</v>
      </c>
      <c r="E21" s="51">
        <v>137</v>
      </c>
      <c r="F21" s="51">
        <v>158</v>
      </c>
      <c r="G21" s="51">
        <v>116</v>
      </c>
      <c r="H21" s="51">
        <v>104</v>
      </c>
      <c r="I21" s="51">
        <v>107</v>
      </c>
      <c r="J21" s="51">
        <v>113</v>
      </c>
      <c r="K21" s="51">
        <v>84</v>
      </c>
      <c r="L21" s="51">
        <v>100</v>
      </c>
      <c r="M21" s="53">
        <v>107</v>
      </c>
      <c r="N21" s="53">
        <v>77</v>
      </c>
      <c r="O21" s="53">
        <v>72</v>
      </c>
      <c r="P21" s="51">
        <v>69</v>
      </c>
      <c r="Q21" s="54">
        <v>84</v>
      </c>
      <c r="R21" s="54">
        <v>68</v>
      </c>
      <c r="S21" s="54">
        <v>61</v>
      </c>
      <c r="T21" s="54">
        <v>60</v>
      </c>
      <c r="U21" s="51">
        <v>86</v>
      </c>
      <c r="V21" s="54">
        <v>97</v>
      </c>
      <c r="W21" s="54">
        <v>52</v>
      </c>
      <c r="X21" s="76">
        <v>50</v>
      </c>
    </row>
    <row r="22" spans="1:24" ht="21.95" customHeight="1">
      <c r="A22" s="49" t="s">
        <v>41</v>
      </c>
      <c r="B22" s="50" t="s">
        <v>42</v>
      </c>
      <c r="C22" s="51">
        <v>31</v>
      </c>
      <c r="D22" s="51">
        <v>37</v>
      </c>
      <c r="E22" s="51">
        <v>32</v>
      </c>
      <c r="F22" s="51">
        <v>41</v>
      </c>
      <c r="G22" s="51">
        <v>47</v>
      </c>
      <c r="H22" s="51">
        <v>35</v>
      </c>
      <c r="I22" s="51">
        <v>36</v>
      </c>
      <c r="J22" s="51">
        <v>32</v>
      </c>
      <c r="K22" s="51">
        <v>37</v>
      </c>
      <c r="L22" s="51">
        <v>44</v>
      </c>
      <c r="M22" s="53">
        <v>32</v>
      </c>
      <c r="N22" s="53">
        <v>27</v>
      </c>
      <c r="O22" s="53">
        <v>37</v>
      </c>
      <c r="P22" s="51">
        <v>27</v>
      </c>
      <c r="Q22" s="54">
        <v>18</v>
      </c>
      <c r="R22" s="54">
        <v>24</v>
      </c>
      <c r="S22" s="54">
        <v>27</v>
      </c>
      <c r="T22" s="54">
        <v>31</v>
      </c>
      <c r="U22" s="51">
        <v>35</v>
      </c>
      <c r="V22" s="54">
        <v>34</v>
      </c>
      <c r="W22" s="54">
        <v>22</v>
      </c>
      <c r="X22" s="76">
        <v>25</v>
      </c>
    </row>
    <row r="23" spans="1:24" ht="21.95" customHeight="1">
      <c r="A23" s="49" t="s">
        <v>43</v>
      </c>
      <c r="B23" s="50" t="s">
        <v>44</v>
      </c>
      <c r="C23" s="51">
        <v>19</v>
      </c>
      <c r="D23" s="51">
        <v>22</v>
      </c>
      <c r="E23" s="51">
        <v>8</v>
      </c>
      <c r="F23" s="51">
        <v>19</v>
      </c>
      <c r="G23" s="51">
        <v>12</v>
      </c>
      <c r="H23" s="51">
        <v>12</v>
      </c>
      <c r="I23" s="51">
        <v>12</v>
      </c>
      <c r="J23" s="51">
        <v>20</v>
      </c>
      <c r="K23" s="51">
        <v>7</v>
      </c>
      <c r="L23" s="51">
        <v>13</v>
      </c>
      <c r="M23" s="53">
        <v>12</v>
      </c>
      <c r="N23" s="53">
        <v>14</v>
      </c>
      <c r="O23" s="53">
        <v>2</v>
      </c>
      <c r="P23" s="51">
        <v>8</v>
      </c>
      <c r="Q23" s="54">
        <v>8</v>
      </c>
      <c r="R23" s="54">
        <v>7</v>
      </c>
      <c r="S23" s="54">
        <v>5</v>
      </c>
      <c r="T23" s="54">
        <v>3</v>
      </c>
      <c r="U23" s="51">
        <v>12</v>
      </c>
      <c r="V23" s="54">
        <v>7</v>
      </c>
      <c r="W23" s="54">
        <v>4</v>
      </c>
      <c r="X23" s="76">
        <v>5</v>
      </c>
    </row>
    <row r="24" spans="1:24" ht="21.95" customHeight="1">
      <c r="A24" s="49" t="s">
        <v>45</v>
      </c>
      <c r="B24" s="50" t="s">
        <v>46</v>
      </c>
      <c r="C24" s="51">
        <v>12</v>
      </c>
      <c r="D24" s="51">
        <v>13</v>
      </c>
      <c r="E24" s="51">
        <v>9</v>
      </c>
      <c r="F24" s="51">
        <v>17</v>
      </c>
      <c r="G24" s="51">
        <v>7</v>
      </c>
      <c r="H24" s="51">
        <v>5</v>
      </c>
      <c r="I24" s="51">
        <v>6</v>
      </c>
      <c r="J24" s="51">
        <v>11</v>
      </c>
      <c r="K24" s="51">
        <v>5</v>
      </c>
      <c r="L24" s="51">
        <v>8</v>
      </c>
      <c r="M24" s="53">
        <v>9</v>
      </c>
      <c r="N24" s="53">
        <v>5</v>
      </c>
      <c r="O24" s="53">
        <v>5</v>
      </c>
      <c r="P24" s="51">
        <v>9</v>
      </c>
      <c r="Q24" s="54">
        <v>6</v>
      </c>
      <c r="R24" s="54">
        <v>6</v>
      </c>
      <c r="S24" s="54">
        <v>8</v>
      </c>
      <c r="T24" s="54">
        <v>4</v>
      </c>
      <c r="U24" s="51">
        <v>10</v>
      </c>
      <c r="V24" s="54">
        <v>6</v>
      </c>
      <c r="W24" s="54">
        <v>9</v>
      </c>
      <c r="X24" s="76">
        <v>6</v>
      </c>
    </row>
    <row r="25" spans="1:24" ht="21.95" customHeight="1">
      <c r="A25" s="49" t="s">
        <v>47</v>
      </c>
      <c r="B25" s="50" t="s">
        <v>48</v>
      </c>
      <c r="C25" s="51">
        <v>7</v>
      </c>
      <c r="D25" s="51">
        <v>4</v>
      </c>
      <c r="E25" s="51">
        <v>4</v>
      </c>
      <c r="F25" s="51">
        <v>8</v>
      </c>
      <c r="G25" s="51">
        <v>13</v>
      </c>
      <c r="H25" s="51">
        <v>10</v>
      </c>
      <c r="I25" s="51">
        <v>8</v>
      </c>
      <c r="J25" s="51">
        <v>14</v>
      </c>
      <c r="K25" s="51">
        <v>2</v>
      </c>
      <c r="L25" s="51">
        <v>17</v>
      </c>
      <c r="M25" s="53">
        <v>13</v>
      </c>
      <c r="N25" s="53">
        <v>7</v>
      </c>
      <c r="O25" s="53">
        <v>8</v>
      </c>
      <c r="P25" s="51">
        <v>9</v>
      </c>
      <c r="Q25" s="54">
        <v>22</v>
      </c>
      <c r="R25" s="54">
        <v>17</v>
      </c>
      <c r="S25" s="54">
        <v>16</v>
      </c>
      <c r="T25" s="54">
        <v>10</v>
      </c>
      <c r="U25" s="51">
        <v>20</v>
      </c>
      <c r="V25" s="54">
        <v>17</v>
      </c>
      <c r="W25" s="54">
        <v>20</v>
      </c>
      <c r="X25" s="76">
        <v>10</v>
      </c>
    </row>
    <row r="26" spans="1:24" ht="21.95" customHeight="1">
      <c r="A26" s="49" t="s">
        <v>49</v>
      </c>
      <c r="B26" s="50" t="s">
        <v>50</v>
      </c>
      <c r="C26" s="51">
        <v>70</v>
      </c>
      <c r="D26" s="51">
        <v>44</v>
      </c>
      <c r="E26" s="51">
        <v>55</v>
      </c>
      <c r="F26" s="51">
        <v>61</v>
      </c>
      <c r="G26" s="51">
        <v>49</v>
      </c>
      <c r="H26" s="51">
        <v>63</v>
      </c>
      <c r="I26" s="51">
        <v>65</v>
      </c>
      <c r="J26" s="51">
        <v>55</v>
      </c>
      <c r="K26" s="51">
        <v>54</v>
      </c>
      <c r="L26" s="51">
        <v>42</v>
      </c>
      <c r="M26" s="53">
        <v>49</v>
      </c>
      <c r="N26" s="53">
        <v>29</v>
      </c>
      <c r="O26" s="53">
        <v>31</v>
      </c>
      <c r="P26" s="51">
        <v>30</v>
      </c>
      <c r="Q26" s="54">
        <v>31</v>
      </c>
      <c r="R26" s="54">
        <v>35</v>
      </c>
      <c r="S26" s="54">
        <v>32</v>
      </c>
      <c r="T26" s="54">
        <v>23</v>
      </c>
      <c r="U26" s="51">
        <v>38</v>
      </c>
      <c r="V26" s="54">
        <v>42</v>
      </c>
      <c r="W26" s="54">
        <v>32</v>
      </c>
      <c r="X26" s="76">
        <v>25</v>
      </c>
    </row>
    <row r="27" spans="1:24" ht="21.95" customHeight="1">
      <c r="A27" s="49" t="s">
        <v>51</v>
      </c>
      <c r="B27" s="50" t="s">
        <v>52</v>
      </c>
      <c r="C27" s="51">
        <v>75</v>
      </c>
      <c r="D27" s="51">
        <v>73</v>
      </c>
      <c r="E27" s="51">
        <v>75</v>
      </c>
      <c r="F27" s="51">
        <v>65</v>
      </c>
      <c r="G27" s="51">
        <v>54</v>
      </c>
      <c r="H27" s="51">
        <v>46</v>
      </c>
      <c r="I27" s="51">
        <v>53</v>
      </c>
      <c r="J27" s="51">
        <v>61</v>
      </c>
      <c r="K27" s="51">
        <v>55</v>
      </c>
      <c r="L27" s="51">
        <v>47</v>
      </c>
      <c r="M27" s="53">
        <v>49</v>
      </c>
      <c r="N27" s="53">
        <v>27</v>
      </c>
      <c r="O27" s="53">
        <v>38</v>
      </c>
      <c r="P27" s="51">
        <v>32</v>
      </c>
      <c r="Q27" s="54">
        <v>43</v>
      </c>
      <c r="R27" s="54">
        <v>34</v>
      </c>
      <c r="S27" s="54">
        <v>30</v>
      </c>
      <c r="T27" s="54">
        <v>25</v>
      </c>
      <c r="U27" s="51">
        <v>41</v>
      </c>
      <c r="V27" s="54">
        <v>67</v>
      </c>
      <c r="W27" s="54">
        <v>36</v>
      </c>
      <c r="X27" s="76">
        <v>24</v>
      </c>
    </row>
    <row r="28" spans="1:24" ht="21.95" customHeight="1">
      <c r="A28" s="49" t="s">
        <v>53</v>
      </c>
      <c r="B28" s="50" t="s">
        <v>54</v>
      </c>
      <c r="C28" s="51">
        <v>10</v>
      </c>
      <c r="D28" s="51">
        <v>11</v>
      </c>
      <c r="E28" s="51">
        <v>14</v>
      </c>
      <c r="F28" s="51">
        <v>8</v>
      </c>
      <c r="G28" s="51">
        <v>12</v>
      </c>
      <c r="H28" s="51">
        <v>12</v>
      </c>
      <c r="I28" s="51">
        <v>12</v>
      </c>
      <c r="J28" s="51">
        <v>11</v>
      </c>
      <c r="K28" s="51">
        <v>8</v>
      </c>
      <c r="L28" s="51">
        <v>11</v>
      </c>
      <c r="M28" s="53">
        <v>5</v>
      </c>
      <c r="N28" s="53">
        <v>7</v>
      </c>
      <c r="O28" s="53">
        <v>10</v>
      </c>
      <c r="P28" s="51">
        <v>3</v>
      </c>
      <c r="Q28" s="54">
        <v>10</v>
      </c>
      <c r="R28" s="54">
        <v>6</v>
      </c>
      <c r="S28" s="54">
        <v>5</v>
      </c>
      <c r="T28" s="54">
        <v>4</v>
      </c>
      <c r="U28" s="51">
        <v>4</v>
      </c>
      <c r="V28" s="54">
        <v>8</v>
      </c>
      <c r="W28" s="54">
        <v>6</v>
      </c>
      <c r="X28" s="76">
        <v>4</v>
      </c>
    </row>
    <row r="29" spans="1:24" ht="21.95" customHeight="1">
      <c r="A29" s="49" t="s">
        <v>55</v>
      </c>
      <c r="B29" s="50" t="s">
        <v>56</v>
      </c>
      <c r="C29" s="51">
        <v>8</v>
      </c>
      <c r="D29" s="51">
        <v>10</v>
      </c>
      <c r="E29" s="51">
        <v>8</v>
      </c>
      <c r="F29" s="51">
        <v>9</v>
      </c>
      <c r="G29" s="51">
        <v>10</v>
      </c>
      <c r="H29" s="51">
        <v>11</v>
      </c>
      <c r="I29" s="51">
        <v>13</v>
      </c>
      <c r="J29" s="51">
        <v>6</v>
      </c>
      <c r="K29" s="51">
        <v>11</v>
      </c>
      <c r="L29" s="51">
        <v>10</v>
      </c>
      <c r="M29" s="53">
        <v>12</v>
      </c>
      <c r="N29" s="53">
        <v>8</v>
      </c>
      <c r="O29" s="53">
        <v>4</v>
      </c>
      <c r="P29" s="51">
        <v>1</v>
      </c>
      <c r="Q29" s="54">
        <v>6</v>
      </c>
      <c r="R29" s="54">
        <v>7</v>
      </c>
      <c r="S29" s="54">
        <v>9</v>
      </c>
      <c r="T29" s="54">
        <v>9</v>
      </c>
      <c r="U29" s="51">
        <v>18</v>
      </c>
      <c r="V29" s="54">
        <v>14</v>
      </c>
      <c r="W29" s="54">
        <v>5</v>
      </c>
      <c r="X29" s="76">
        <v>8</v>
      </c>
    </row>
    <row r="30" spans="1:24" ht="21.95" customHeight="1">
      <c r="A30" s="49" t="s">
        <v>57</v>
      </c>
      <c r="B30" s="50" t="s">
        <v>58</v>
      </c>
      <c r="C30" s="51">
        <v>34</v>
      </c>
      <c r="D30" s="51">
        <v>28</v>
      </c>
      <c r="E30" s="51">
        <v>22</v>
      </c>
      <c r="F30" s="51">
        <v>22</v>
      </c>
      <c r="G30" s="51">
        <v>16</v>
      </c>
      <c r="H30" s="51">
        <v>23</v>
      </c>
      <c r="I30" s="51">
        <v>10</v>
      </c>
      <c r="J30" s="51">
        <v>21</v>
      </c>
      <c r="K30" s="51">
        <v>19</v>
      </c>
      <c r="L30" s="51">
        <v>16</v>
      </c>
      <c r="M30" s="53">
        <v>14</v>
      </c>
      <c r="N30" s="53">
        <v>11</v>
      </c>
      <c r="O30" s="53">
        <v>11</v>
      </c>
      <c r="P30" s="51">
        <v>10</v>
      </c>
      <c r="Q30" s="54">
        <v>11</v>
      </c>
      <c r="R30" s="54">
        <v>10</v>
      </c>
      <c r="S30" s="54">
        <v>4</v>
      </c>
      <c r="T30" s="54">
        <v>8</v>
      </c>
      <c r="U30" s="51">
        <v>11</v>
      </c>
      <c r="V30" s="54">
        <v>15</v>
      </c>
      <c r="W30" s="54">
        <v>10</v>
      </c>
      <c r="X30" s="76">
        <v>8</v>
      </c>
    </row>
    <row r="31" spans="1:24" ht="21.95" customHeight="1">
      <c r="A31" s="49" t="s">
        <v>59</v>
      </c>
      <c r="B31" s="50" t="s">
        <v>60</v>
      </c>
      <c r="C31" s="51">
        <v>13</v>
      </c>
      <c r="D31" s="51">
        <v>6</v>
      </c>
      <c r="E31" s="51">
        <v>9</v>
      </c>
      <c r="F31" s="51">
        <v>15</v>
      </c>
      <c r="G31" s="51">
        <v>11</v>
      </c>
      <c r="H31" s="51">
        <v>12</v>
      </c>
      <c r="I31" s="51">
        <v>8</v>
      </c>
      <c r="J31" s="51">
        <v>15</v>
      </c>
      <c r="K31" s="51">
        <v>9</v>
      </c>
      <c r="L31" s="51">
        <v>7</v>
      </c>
      <c r="M31" s="53">
        <v>13</v>
      </c>
      <c r="N31" s="53">
        <v>6</v>
      </c>
      <c r="O31" s="53">
        <v>10</v>
      </c>
      <c r="P31" s="51">
        <v>8</v>
      </c>
      <c r="Q31" s="54">
        <v>14</v>
      </c>
      <c r="R31" s="54">
        <v>4</v>
      </c>
      <c r="S31" s="54">
        <v>11</v>
      </c>
      <c r="T31" s="54">
        <v>10</v>
      </c>
      <c r="U31" s="51">
        <v>15</v>
      </c>
      <c r="V31" s="54">
        <v>20</v>
      </c>
      <c r="W31" s="54">
        <v>8</v>
      </c>
      <c r="X31" s="76">
        <v>7</v>
      </c>
    </row>
    <row r="32" spans="1:24" ht="21.95" customHeight="1">
      <c r="A32" s="49" t="s">
        <v>61</v>
      </c>
      <c r="B32" s="50" t="s">
        <v>62</v>
      </c>
      <c r="C32" s="51">
        <v>12</v>
      </c>
      <c r="D32" s="51">
        <v>10</v>
      </c>
      <c r="E32" s="51">
        <v>13</v>
      </c>
      <c r="F32" s="51">
        <v>13</v>
      </c>
      <c r="G32" s="51">
        <v>13</v>
      </c>
      <c r="H32" s="51">
        <v>13</v>
      </c>
      <c r="I32" s="51">
        <v>6</v>
      </c>
      <c r="J32" s="51">
        <v>12</v>
      </c>
      <c r="K32" s="51">
        <v>7</v>
      </c>
      <c r="L32" s="51">
        <v>15</v>
      </c>
      <c r="M32" s="53">
        <v>5</v>
      </c>
      <c r="N32" s="53">
        <v>15</v>
      </c>
      <c r="O32" s="53">
        <v>9</v>
      </c>
      <c r="P32" s="51">
        <v>8</v>
      </c>
      <c r="Q32" s="54">
        <v>9</v>
      </c>
      <c r="R32" s="54">
        <v>5</v>
      </c>
      <c r="S32" s="54">
        <v>7</v>
      </c>
      <c r="T32" s="54">
        <v>9</v>
      </c>
      <c r="U32" s="51">
        <v>15</v>
      </c>
      <c r="V32" s="54">
        <v>7</v>
      </c>
      <c r="W32" s="54">
        <v>6</v>
      </c>
      <c r="X32" s="76">
        <v>6</v>
      </c>
    </row>
    <row r="33" spans="1:27" ht="21.95" customHeight="1">
      <c r="A33" s="49" t="s">
        <v>63</v>
      </c>
      <c r="B33" s="50" t="s">
        <v>64</v>
      </c>
      <c r="C33" s="51">
        <v>13</v>
      </c>
      <c r="D33" s="51">
        <v>16</v>
      </c>
      <c r="E33" s="51">
        <v>16</v>
      </c>
      <c r="F33" s="51">
        <v>19</v>
      </c>
      <c r="G33" s="51">
        <v>18</v>
      </c>
      <c r="H33" s="51">
        <v>21</v>
      </c>
      <c r="I33" s="51">
        <v>17</v>
      </c>
      <c r="J33" s="51">
        <v>20</v>
      </c>
      <c r="K33" s="51">
        <v>11</v>
      </c>
      <c r="L33" s="51">
        <v>16</v>
      </c>
      <c r="M33" s="53">
        <v>16</v>
      </c>
      <c r="N33" s="53">
        <v>10</v>
      </c>
      <c r="O33" s="53">
        <v>14</v>
      </c>
      <c r="P33" s="51">
        <v>20</v>
      </c>
      <c r="Q33" s="54">
        <v>15</v>
      </c>
      <c r="R33" s="54">
        <v>13</v>
      </c>
      <c r="S33" s="54">
        <v>11</v>
      </c>
      <c r="T33" s="54">
        <v>12</v>
      </c>
      <c r="U33" s="51">
        <v>23</v>
      </c>
      <c r="V33" s="54">
        <v>16</v>
      </c>
      <c r="W33" s="54">
        <v>9</v>
      </c>
      <c r="X33" s="76">
        <v>10</v>
      </c>
    </row>
    <row r="34" spans="1:27" ht="21.95" customHeight="1">
      <c r="A34" s="49" t="s">
        <v>65</v>
      </c>
      <c r="B34" s="50" t="s">
        <v>66</v>
      </c>
      <c r="C34" s="51">
        <v>15</v>
      </c>
      <c r="D34" s="51">
        <v>11</v>
      </c>
      <c r="E34" s="51">
        <v>14</v>
      </c>
      <c r="F34" s="51">
        <v>22</v>
      </c>
      <c r="G34" s="51">
        <v>24</v>
      </c>
      <c r="H34" s="51">
        <v>15</v>
      </c>
      <c r="I34" s="51">
        <v>16</v>
      </c>
      <c r="J34" s="51">
        <v>14</v>
      </c>
      <c r="K34" s="51">
        <v>19</v>
      </c>
      <c r="L34" s="51">
        <v>5</v>
      </c>
      <c r="M34" s="53">
        <v>12</v>
      </c>
      <c r="N34" s="53">
        <v>12</v>
      </c>
      <c r="O34" s="53">
        <v>15</v>
      </c>
      <c r="P34" s="51">
        <v>9</v>
      </c>
      <c r="Q34" s="54">
        <v>16</v>
      </c>
      <c r="R34" s="54">
        <v>20</v>
      </c>
      <c r="S34" s="54">
        <v>14</v>
      </c>
      <c r="T34" s="54">
        <v>12</v>
      </c>
      <c r="U34" s="51">
        <v>17</v>
      </c>
      <c r="V34" s="54">
        <v>20</v>
      </c>
      <c r="W34" s="54">
        <v>13</v>
      </c>
      <c r="X34" s="76">
        <v>12</v>
      </c>
    </row>
    <row r="35" spans="1:27" ht="21.95" customHeight="1">
      <c r="A35" s="49" t="s">
        <v>67</v>
      </c>
      <c r="B35" s="50" t="s">
        <v>68</v>
      </c>
      <c r="C35" s="51">
        <v>16</v>
      </c>
      <c r="D35" s="51">
        <v>13</v>
      </c>
      <c r="E35" s="51">
        <v>9</v>
      </c>
      <c r="F35" s="51">
        <v>13</v>
      </c>
      <c r="G35" s="51">
        <v>10</v>
      </c>
      <c r="H35" s="51">
        <v>7</v>
      </c>
      <c r="I35" s="51">
        <v>6</v>
      </c>
      <c r="J35" s="51">
        <v>6</v>
      </c>
      <c r="K35" s="51">
        <v>11</v>
      </c>
      <c r="L35" s="51">
        <v>5</v>
      </c>
      <c r="M35" s="53">
        <v>13</v>
      </c>
      <c r="N35" s="53">
        <v>4</v>
      </c>
      <c r="O35" s="53">
        <v>11</v>
      </c>
      <c r="P35" s="51">
        <v>4</v>
      </c>
      <c r="Q35" s="54">
        <v>7</v>
      </c>
      <c r="R35" s="54">
        <v>7</v>
      </c>
      <c r="S35" s="54">
        <v>6</v>
      </c>
      <c r="T35" s="54">
        <v>8</v>
      </c>
      <c r="U35" s="51">
        <v>8</v>
      </c>
      <c r="V35" s="54">
        <v>6</v>
      </c>
      <c r="W35" s="54">
        <v>15</v>
      </c>
      <c r="X35" s="76">
        <v>6</v>
      </c>
    </row>
    <row r="36" spans="1:27" ht="21.95" customHeight="1">
      <c r="A36" s="49" t="s">
        <v>69</v>
      </c>
      <c r="B36" s="50" t="s">
        <v>70</v>
      </c>
      <c r="C36" s="51">
        <v>97</v>
      </c>
      <c r="D36" s="51">
        <v>83</v>
      </c>
      <c r="E36" s="51">
        <v>86</v>
      </c>
      <c r="F36" s="51">
        <v>69</v>
      </c>
      <c r="G36" s="51">
        <v>60</v>
      </c>
      <c r="H36" s="51">
        <v>81</v>
      </c>
      <c r="I36" s="51">
        <v>82</v>
      </c>
      <c r="J36" s="51">
        <v>75</v>
      </c>
      <c r="K36" s="51">
        <v>65</v>
      </c>
      <c r="L36" s="51">
        <v>63</v>
      </c>
      <c r="M36" s="53">
        <v>57</v>
      </c>
      <c r="N36" s="53">
        <v>51</v>
      </c>
      <c r="O36" s="53">
        <v>44</v>
      </c>
      <c r="P36" s="51">
        <v>30</v>
      </c>
      <c r="Q36" s="54">
        <v>33</v>
      </c>
      <c r="R36" s="54">
        <v>40</v>
      </c>
      <c r="S36" s="54">
        <v>30</v>
      </c>
      <c r="T36" s="54">
        <v>38</v>
      </c>
      <c r="U36" s="51">
        <v>28</v>
      </c>
      <c r="V36" s="54">
        <v>57</v>
      </c>
      <c r="W36" s="54">
        <v>36</v>
      </c>
      <c r="X36" s="76">
        <v>28</v>
      </c>
    </row>
    <row r="37" spans="1:27" ht="21.95" customHeight="1">
      <c r="A37" s="49" t="s">
        <v>71</v>
      </c>
      <c r="B37" s="50" t="s">
        <v>72</v>
      </c>
      <c r="C37" s="51">
        <v>22</v>
      </c>
      <c r="D37" s="51">
        <v>18</v>
      </c>
      <c r="E37" s="51">
        <v>10</v>
      </c>
      <c r="F37" s="51">
        <v>16</v>
      </c>
      <c r="G37" s="51">
        <v>6</v>
      </c>
      <c r="H37" s="51">
        <v>12</v>
      </c>
      <c r="I37" s="51">
        <v>9</v>
      </c>
      <c r="J37" s="51">
        <v>13</v>
      </c>
      <c r="K37" s="51">
        <v>9</v>
      </c>
      <c r="L37" s="51">
        <v>8</v>
      </c>
      <c r="M37" s="53">
        <v>15</v>
      </c>
      <c r="N37" s="53">
        <v>14</v>
      </c>
      <c r="O37" s="53">
        <v>16</v>
      </c>
      <c r="P37" s="51">
        <v>11</v>
      </c>
      <c r="Q37" s="54">
        <v>9</v>
      </c>
      <c r="R37" s="54">
        <v>5</v>
      </c>
      <c r="S37" s="54">
        <v>17</v>
      </c>
      <c r="T37" s="54"/>
      <c r="U37" s="51">
        <v>10</v>
      </c>
      <c r="V37" s="54">
        <v>19</v>
      </c>
      <c r="W37" s="54">
        <v>7</v>
      </c>
      <c r="X37" s="76">
        <v>8</v>
      </c>
    </row>
    <row r="38" spans="1:27" ht="21.95" customHeight="1">
      <c r="A38" s="49" t="s">
        <v>73</v>
      </c>
      <c r="B38" s="50" t="s">
        <v>74</v>
      </c>
      <c r="C38" s="51">
        <v>13</v>
      </c>
      <c r="D38" s="51">
        <v>18</v>
      </c>
      <c r="E38" s="51">
        <v>5</v>
      </c>
      <c r="F38" s="51">
        <v>5</v>
      </c>
      <c r="G38" s="51">
        <v>12</v>
      </c>
      <c r="H38" s="51">
        <v>6</v>
      </c>
      <c r="I38" s="51">
        <v>8</v>
      </c>
      <c r="J38" s="51">
        <v>14</v>
      </c>
      <c r="K38" s="51">
        <v>10</v>
      </c>
      <c r="L38" s="51">
        <v>9</v>
      </c>
      <c r="M38" s="53">
        <v>6</v>
      </c>
      <c r="N38" s="53">
        <v>10</v>
      </c>
      <c r="O38" s="53">
        <v>7</v>
      </c>
      <c r="P38" s="51">
        <v>5</v>
      </c>
      <c r="Q38" s="54">
        <v>5</v>
      </c>
      <c r="R38" s="54">
        <v>7</v>
      </c>
      <c r="S38" s="54">
        <v>7</v>
      </c>
      <c r="T38" s="54">
        <v>7</v>
      </c>
      <c r="U38" s="51">
        <v>12</v>
      </c>
      <c r="V38" s="54">
        <v>5</v>
      </c>
      <c r="W38" s="54">
        <v>6</v>
      </c>
      <c r="X38" s="77">
        <v>6</v>
      </c>
    </row>
    <row r="39" spans="1:27" ht="32.25" customHeight="1">
      <c r="A39" s="178" t="s">
        <v>6</v>
      </c>
      <c r="B39" s="178"/>
      <c r="C39" s="51">
        <v>1</v>
      </c>
      <c r="D39" s="51"/>
      <c r="E39" s="51">
        <v>1</v>
      </c>
      <c r="F39" s="51"/>
      <c r="G39" s="51">
        <v>1</v>
      </c>
      <c r="H39" s="51"/>
      <c r="I39" s="51"/>
      <c r="J39" s="51"/>
      <c r="K39" s="51"/>
      <c r="L39" s="51"/>
      <c r="M39" s="51"/>
      <c r="N39" s="51"/>
      <c r="O39" s="51"/>
      <c r="P39" s="51"/>
      <c r="Q39" s="51"/>
      <c r="R39" s="51"/>
      <c r="S39" s="51"/>
      <c r="T39" s="51"/>
      <c r="U39" s="51"/>
      <c r="V39" s="61"/>
      <c r="W39" s="62"/>
      <c r="X39" s="62"/>
    </row>
    <row r="40" spans="1:27" ht="31.5" customHeight="1">
      <c r="A40" s="178" t="s">
        <v>5</v>
      </c>
      <c r="B40" s="178"/>
      <c r="C40" s="51"/>
      <c r="D40" s="51">
        <v>1</v>
      </c>
      <c r="E40" s="51">
        <v>1</v>
      </c>
      <c r="F40" s="51">
        <v>1</v>
      </c>
      <c r="G40" s="51"/>
      <c r="H40" s="51"/>
      <c r="I40" s="51"/>
      <c r="J40" s="51"/>
      <c r="K40" s="51"/>
      <c r="L40" s="54"/>
      <c r="M40" s="51"/>
      <c r="N40" s="51"/>
      <c r="O40" s="51"/>
      <c r="P40" s="51"/>
      <c r="Q40" s="51"/>
      <c r="R40" s="51"/>
      <c r="S40" s="51"/>
      <c r="T40" s="51"/>
      <c r="U40" s="51"/>
      <c r="V40" s="61"/>
      <c r="W40" s="62"/>
      <c r="X40" s="62"/>
    </row>
    <row r="41" spans="1:27" ht="21.95" customHeight="1">
      <c r="A41" s="26"/>
      <c r="B41" s="25" t="s">
        <v>205</v>
      </c>
      <c r="C41" s="6"/>
      <c r="D41" s="6"/>
      <c r="E41" s="6"/>
      <c r="F41" s="6"/>
      <c r="G41" s="6"/>
      <c r="H41" s="6"/>
      <c r="I41" s="6"/>
      <c r="J41" s="6"/>
      <c r="K41" s="6"/>
      <c r="L41" s="6"/>
      <c r="M41" s="6"/>
      <c r="N41" s="6"/>
      <c r="O41" s="6"/>
      <c r="P41" s="6"/>
      <c r="Q41" s="6"/>
      <c r="R41" s="6"/>
      <c r="S41" s="6"/>
      <c r="T41" s="6"/>
      <c r="U41" s="6"/>
    </row>
    <row r="42" spans="1:27" ht="21.95" customHeight="1">
      <c r="B42" s="7" t="s">
        <v>78</v>
      </c>
      <c r="C42" s="6"/>
      <c r="D42" s="6"/>
      <c r="E42" s="6"/>
      <c r="F42" s="6"/>
      <c r="G42" s="6"/>
      <c r="H42" s="6"/>
      <c r="I42" s="6"/>
      <c r="J42" s="6"/>
      <c r="K42" s="6"/>
      <c r="L42" s="6"/>
      <c r="M42" s="6"/>
      <c r="N42" s="6"/>
      <c r="O42" s="6"/>
      <c r="P42" s="6"/>
      <c r="Q42" s="6"/>
      <c r="R42" s="6"/>
      <c r="S42" s="6"/>
      <c r="T42" s="3"/>
      <c r="U42" s="3"/>
      <c r="V42" s="3"/>
    </row>
    <row r="43" spans="1:27" s="3" customFormat="1" ht="61.5" customHeight="1">
      <c r="A43" s="175" t="s">
        <v>9</v>
      </c>
      <c r="B43" s="176"/>
      <c r="C43" s="176"/>
      <c r="D43" s="176"/>
      <c r="E43" s="176"/>
      <c r="F43" s="176"/>
      <c r="G43" s="176"/>
      <c r="H43" s="176"/>
      <c r="I43" s="176"/>
      <c r="J43" s="176"/>
      <c r="K43" s="176"/>
      <c r="L43" s="176"/>
      <c r="M43" s="176"/>
      <c r="N43" s="176"/>
      <c r="O43" s="176"/>
      <c r="P43" s="176"/>
      <c r="Q43" s="176"/>
      <c r="R43" s="176"/>
      <c r="S43" s="176"/>
      <c r="T43" s="176"/>
      <c r="U43" s="176"/>
      <c r="V43" s="176"/>
      <c r="W43" s="177"/>
      <c r="X43" s="86" t="s">
        <v>197</v>
      </c>
      <c r="Y43" s="2"/>
      <c r="Z43" s="2"/>
      <c r="AA43" s="2"/>
    </row>
    <row r="44" spans="1:27" s="3" customFormat="1" ht="98.25" customHeight="1">
      <c r="A44" s="29" t="s">
        <v>75</v>
      </c>
      <c r="B44" s="30" t="s">
        <v>1</v>
      </c>
      <c r="C44" s="150" t="s">
        <v>4</v>
      </c>
      <c r="D44" s="151"/>
      <c r="E44" s="151"/>
      <c r="F44" s="151"/>
      <c r="G44" s="151"/>
      <c r="H44" s="151"/>
      <c r="I44" s="151"/>
      <c r="J44" s="151"/>
      <c r="K44" s="151"/>
      <c r="L44" s="151"/>
      <c r="M44" s="151"/>
      <c r="N44" s="151"/>
      <c r="O44" s="151"/>
      <c r="P44" s="151"/>
      <c r="Q44" s="151"/>
      <c r="R44" s="151"/>
      <c r="S44" s="151"/>
      <c r="T44" s="151"/>
      <c r="U44" s="151"/>
      <c r="V44" s="151"/>
      <c r="W44" s="152"/>
      <c r="X44" s="83" t="s">
        <v>192</v>
      </c>
      <c r="Y44" s="2"/>
      <c r="Z44" s="2"/>
      <c r="AA44" s="2"/>
    </row>
    <row r="45" spans="1:27" ht="27" customHeight="1">
      <c r="A45" s="156" t="s">
        <v>10</v>
      </c>
      <c r="B45" s="156"/>
      <c r="C45" s="39"/>
      <c r="D45" s="39"/>
      <c r="E45" s="39"/>
      <c r="F45" s="39"/>
      <c r="G45" s="39"/>
      <c r="H45" s="39"/>
      <c r="I45" s="39"/>
      <c r="J45" s="39"/>
      <c r="K45" s="39"/>
      <c r="L45" s="66">
        <v>2011</v>
      </c>
      <c r="M45" s="66">
        <v>2012</v>
      </c>
      <c r="N45" s="66">
        <v>2013</v>
      </c>
      <c r="O45" s="66">
        <v>2014</v>
      </c>
      <c r="P45" s="66">
        <v>2015</v>
      </c>
      <c r="Q45" s="66">
        <v>2016</v>
      </c>
      <c r="R45" s="66">
        <v>2017</v>
      </c>
      <c r="S45" s="66">
        <v>2018</v>
      </c>
      <c r="T45" s="66">
        <v>2019</v>
      </c>
      <c r="U45" s="66">
        <v>2020</v>
      </c>
      <c r="V45" s="81">
        <v>2021</v>
      </c>
      <c r="W45" s="81">
        <v>2022</v>
      </c>
      <c r="X45" s="63">
        <v>2023</v>
      </c>
    </row>
    <row r="46" spans="1:27" ht="21.95" customHeight="1">
      <c r="A46" s="157" t="s">
        <v>11</v>
      </c>
      <c r="B46" s="158"/>
      <c r="C46" s="59"/>
      <c r="D46" s="59"/>
      <c r="E46" s="59"/>
      <c r="F46" s="59"/>
      <c r="G46" s="59"/>
      <c r="H46" s="59"/>
      <c r="I46" s="59"/>
      <c r="J46" s="59"/>
      <c r="K46" s="59"/>
      <c r="L46" s="59">
        <v>1592170</v>
      </c>
      <c r="M46" s="59">
        <v>1597064</v>
      </c>
      <c r="N46" s="59">
        <v>1579018</v>
      </c>
      <c r="O46" s="59">
        <v>1568595</v>
      </c>
      <c r="P46" s="59">
        <v>1546223</v>
      </c>
      <c r="Q46" s="59">
        <v>1436329</v>
      </c>
      <c r="R46" s="59">
        <v>1407948</v>
      </c>
      <c r="S46" s="59">
        <v>1333609</v>
      </c>
      <c r="T46" s="59">
        <v>1301401</v>
      </c>
      <c r="U46" s="69">
        <v>1182168</v>
      </c>
      <c r="V46" s="69">
        <v>1233299</v>
      </c>
      <c r="W46" s="69">
        <v>1160785</v>
      </c>
      <c r="X46" s="87">
        <f>SUM(X47:X78)</f>
        <v>1094332</v>
      </c>
    </row>
    <row r="47" spans="1:27" ht="21.95" customHeight="1">
      <c r="A47" s="40" t="s">
        <v>12</v>
      </c>
      <c r="B47" s="34" t="s">
        <v>13</v>
      </c>
      <c r="C47" s="27"/>
      <c r="D47" s="27"/>
      <c r="E47" s="27"/>
      <c r="F47" s="27"/>
      <c r="G47" s="27"/>
      <c r="H47" s="28"/>
      <c r="I47" s="28"/>
      <c r="J47" s="28"/>
      <c r="K47" s="28"/>
      <c r="L47" s="27">
        <v>16533</v>
      </c>
      <c r="M47" s="27">
        <v>16734</v>
      </c>
      <c r="N47" s="27">
        <v>16667</v>
      </c>
      <c r="O47" s="27">
        <v>16254</v>
      </c>
      <c r="P47" s="27">
        <v>15920</v>
      </c>
      <c r="Q47" s="28">
        <v>15785</v>
      </c>
      <c r="R47" s="28">
        <v>15619</v>
      </c>
      <c r="S47" s="28">
        <v>14219</v>
      </c>
      <c r="T47" s="28">
        <v>13465</v>
      </c>
      <c r="U47" s="10">
        <v>14588</v>
      </c>
      <c r="V47" s="64">
        <v>12198</v>
      </c>
      <c r="W47" s="41">
        <v>15207</v>
      </c>
      <c r="X47" s="74">
        <v>12168</v>
      </c>
    </row>
    <row r="48" spans="1:27" ht="21.95" customHeight="1">
      <c r="A48" s="42" t="s">
        <v>14</v>
      </c>
      <c r="B48" s="35" t="s">
        <v>15</v>
      </c>
      <c r="C48" s="10"/>
      <c r="D48" s="10"/>
      <c r="E48" s="10"/>
      <c r="F48" s="10"/>
      <c r="G48" s="10"/>
      <c r="H48" s="11"/>
      <c r="I48" s="11"/>
      <c r="J48" s="11"/>
      <c r="K48" s="11"/>
      <c r="L48" s="10">
        <v>34495</v>
      </c>
      <c r="M48" s="10">
        <v>34741</v>
      </c>
      <c r="N48" s="10">
        <v>33718</v>
      </c>
      <c r="O48" s="10">
        <v>32684</v>
      </c>
      <c r="P48" s="10">
        <v>31138</v>
      </c>
      <c r="Q48" s="11">
        <v>28654</v>
      </c>
      <c r="R48" s="11">
        <v>29051</v>
      </c>
      <c r="S48" s="11">
        <v>27427</v>
      </c>
      <c r="T48" s="11">
        <v>26330</v>
      </c>
      <c r="U48" s="10">
        <v>24262</v>
      </c>
      <c r="V48" s="67">
        <v>24888</v>
      </c>
      <c r="W48" s="41">
        <v>22634</v>
      </c>
      <c r="X48" s="72">
        <v>21973</v>
      </c>
    </row>
    <row r="49" spans="1:24" ht="21.95" customHeight="1">
      <c r="A49" s="42" t="s">
        <v>16</v>
      </c>
      <c r="B49" s="35" t="s">
        <v>17</v>
      </c>
      <c r="C49" s="10"/>
      <c r="D49" s="10"/>
      <c r="E49" s="10"/>
      <c r="F49" s="10"/>
      <c r="G49" s="10"/>
      <c r="H49" s="11"/>
      <c r="I49" s="11"/>
      <c r="J49" s="11"/>
      <c r="K49" s="11"/>
      <c r="L49" s="10">
        <v>7116</v>
      </c>
      <c r="M49" s="10">
        <v>6898</v>
      </c>
      <c r="N49" s="10">
        <v>6514</v>
      </c>
      <c r="O49" s="10">
        <v>6500</v>
      </c>
      <c r="P49" s="10">
        <v>6416</v>
      </c>
      <c r="Q49" s="11">
        <v>6104</v>
      </c>
      <c r="R49" s="11">
        <v>5911</v>
      </c>
      <c r="S49" s="11">
        <v>5736</v>
      </c>
      <c r="T49" s="11">
        <v>5573</v>
      </c>
      <c r="U49" s="10">
        <v>4983</v>
      </c>
      <c r="V49" s="67">
        <v>4651</v>
      </c>
      <c r="W49" s="41">
        <v>4752</v>
      </c>
      <c r="X49" s="72">
        <v>4808</v>
      </c>
    </row>
    <row r="50" spans="1:24" ht="21.95" customHeight="1">
      <c r="A50" s="42" t="s">
        <v>18</v>
      </c>
      <c r="B50" s="35" t="s">
        <v>19</v>
      </c>
      <c r="C50" s="10"/>
      <c r="D50" s="10"/>
      <c r="E50" s="10"/>
      <c r="F50" s="10"/>
      <c r="G50" s="10"/>
      <c r="H50" s="11"/>
      <c r="I50" s="11"/>
      <c r="J50" s="11"/>
      <c r="K50" s="11"/>
      <c r="L50" s="10">
        <v>11220</v>
      </c>
      <c r="M50" s="10">
        <v>11779</v>
      </c>
      <c r="N50" s="10">
        <v>12148</v>
      </c>
      <c r="O50" s="10">
        <v>11933</v>
      </c>
      <c r="P50" s="10">
        <v>12528</v>
      </c>
      <c r="Q50" s="11">
        <v>11480</v>
      </c>
      <c r="R50" s="11">
        <v>12044</v>
      </c>
      <c r="S50" s="11">
        <v>11333</v>
      </c>
      <c r="T50" s="11">
        <v>10013</v>
      </c>
      <c r="U50" s="10">
        <v>9157</v>
      </c>
      <c r="V50" s="67">
        <v>8677</v>
      </c>
      <c r="W50" s="41">
        <v>8121</v>
      </c>
      <c r="X50" s="72">
        <v>7619</v>
      </c>
    </row>
    <row r="51" spans="1:24" ht="21.95" customHeight="1">
      <c r="A51" s="42" t="s">
        <v>20</v>
      </c>
      <c r="B51" s="35" t="s">
        <v>21</v>
      </c>
      <c r="C51" s="10"/>
      <c r="D51" s="10"/>
      <c r="E51" s="10"/>
      <c r="F51" s="10"/>
      <c r="G51" s="10"/>
      <c r="H51" s="11"/>
      <c r="I51" s="11"/>
      <c r="J51" s="11"/>
      <c r="K51" s="11"/>
      <c r="L51" s="10">
        <v>25775</v>
      </c>
      <c r="M51" s="10">
        <v>26656</v>
      </c>
      <c r="N51" s="10">
        <v>27234</v>
      </c>
      <c r="O51" s="10">
        <v>26899</v>
      </c>
      <c r="P51" s="10">
        <v>27390</v>
      </c>
      <c r="Q51" s="11">
        <v>25743</v>
      </c>
      <c r="R51" s="11">
        <v>23739</v>
      </c>
      <c r="S51" s="11">
        <v>22171</v>
      </c>
      <c r="T51" s="11">
        <v>21622</v>
      </c>
      <c r="U51" s="10">
        <v>18945</v>
      </c>
      <c r="V51" s="67">
        <v>19043</v>
      </c>
      <c r="W51" s="41">
        <v>17708</v>
      </c>
      <c r="X51" s="72">
        <v>16883</v>
      </c>
    </row>
    <row r="52" spans="1:24" ht="21.95" customHeight="1">
      <c r="A52" s="42" t="s">
        <v>22</v>
      </c>
      <c r="B52" s="35" t="s">
        <v>23</v>
      </c>
      <c r="C52" s="10"/>
      <c r="D52" s="10"/>
      <c r="E52" s="10"/>
      <c r="F52" s="10"/>
      <c r="G52" s="10"/>
      <c r="H52" s="11"/>
      <c r="I52" s="11"/>
      <c r="J52" s="11"/>
      <c r="K52" s="11"/>
      <c r="L52" s="10">
        <v>7860</v>
      </c>
      <c r="M52" s="10">
        <v>7859</v>
      </c>
      <c r="N52" s="10">
        <v>7318</v>
      </c>
      <c r="O52" s="10">
        <v>7277</v>
      </c>
      <c r="P52" s="10">
        <v>6731</v>
      </c>
      <c r="Q52" s="11">
        <v>6343</v>
      </c>
      <c r="R52" s="11">
        <v>5991</v>
      </c>
      <c r="S52" s="11">
        <v>5980</v>
      </c>
      <c r="T52" s="11">
        <v>5490</v>
      </c>
      <c r="U52" s="10">
        <v>5085</v>
      </c>
      <c r="V52" s="67">
        <v>5298</v>
      </c>
      <c r="W52" s="41">
        <v>4985</v>
      </c>
      <c r="X52" s="72">
        <v>4664</v>
      </c>
    </row>
    <row r="53" spans="1:24" ht="21.95" customHeight="1">
      <c r="A53" s="42" t="s">
        <v>24</v>
      </c>
      <c r="B53" s="35" t="s">
        <v>25</v>
      </c>
      <c r="C53" s="10"/>
      <c r="D53" s="10"/>
      <c r="E53" s="10"/>
      <c r="F53" s="10"/>
      <c r="G53" s="10"/>
      <c r="H53" s="11"/>
      <c r="I53" s="11"/>
      <c r="J53" s="11"/>
      <c r="K53" s="11"/>
      <c r="L53" s="10">
        <v>116427</v>
      </c>
      <c r="M53" s="10">
        <v>112848</v>
      </c>
      <c r="N53" s="10">
        <v>116122</v>
      </c>
      <c r="O53" s="10">
        <v>118817</v>
      </c>
      <c r="P53" s="10">
        <v>119034</v>
      </c>
      <c r="Q53" s="11">
        <v>101593</v>
      </c>
      <c r="R53" s="11">
        <v>103777</v>
      </c>
      <c r="S53" s="11">
        <v>102577</v>
      </c>
      <c r="T53" s="11">
        <v>119127</v>
      </c>
      <c r="U53" s="10">
        <v>109139</v>
      </c>
      <c r="V53" s="67">
        <v>120835</v>
      </c>
      <c r="W53" s="41">
        <v>114764</v>
      </c>
      <c r="X53" s="72">
        <v>102685</v>
      </c>
    </row>
    <row r="54" spans="1:24" ht="21.95" customHeight="1">
      <c r="A54" s="42" t="s">
        <v>26</v>
      </c>
      <c r="B54" s="35" t="s">
        <v>27</v>
      </c>
      <c r="C54" s="10"/>
      <c r="D54" s="10"/>
      <c r="E54" s="10"/>
      <c r="F54" s="10"/>
      <c r="G54" s="10"/>
      <c r="H54" s="11"/>
      <c r="I54" s="11"/>
      <c r="J54" s="11"/>
      <c r="K54" s="11"/>
      <c r="L54" s="10">
        <v>37190</v>
      </c>
      <c r="M54" s="10">
        <v>37122</v>
      </c>
      <c r="N54" s="10">
        <v>35050</v>
      </c>
      <c r="O54" s="10">
        <v>34676</v>
      </c>
      <c r="P54" s="10">
        <v>35699</v>
      </c>
      <c r="Q54" s="11">
        <v>33820</v>
      </c>
      <c r="R54" s="11">
        <v>33172</v>
      </c>
      <c r="S54" s="11">
        <v>30521</v>
      </c>
      <c r="T54" s="11">
        <v>27842</v>
      </c>
      <c r="U54" s="10">
        <v>20246</v>
      </c>
      <c r="V54" s="67">
        <v>18867</v>
      </c>
      <c r="W54" s="41">
        <v>20930</v>
      </c>
      <c r="X54" s="72">
        <v>24001</v>
      </c>
    </row>
    <row r="55" spans="1:24" ht="21.95" customHeight="1">
      <c r="A55" s="42" t="s">
        <v>28</v>
      </c>
      <c r="B55" s="36" t="s">
        <v>77</v>
      </c>
      <c r="C55" s="10"/>
      <c r="D55" s="10"/>
      <c r="E55" s="10"/>
      <c r="F55" s="10"/>
      <c r="G55" s="10"/>
      <c r="H55" s="11"/>
      <c r="I55" s="11"/>
      <c r="J55" s="11"/>
      <c r="K55" s="11"/>
      <c r="L55" s="10">
        <v>80676</v>
      </c>
      <c r="M55" s="10">
        <v>81419</v>
      </c>
      <c r="N55" s="10">
        <v>81155</v>
      </c>
      <c r="O55" s="10">
        <v>80398</v>
      </c>
      <c r="P55" s="10">
        <v>75474</v>
      </c>
      <c r="Q55" s="11">
        <v>69601</v>
      </c>
      <c r="R55" s="11">
        <v>65401</v>
      </c>
      <c r="S55" s="11">
        <v>58046</v>
      </c>
      <c r="T55" s="11">
        <v>54832</v>
      </c>
      <c r="U55" s="10">
        <v>40158</v>
      </c>
      <c r="V55" s="67">
        <v>48650</v>
      </c>
      <c r="W55" s="41">
        <v>38941</v>
      </c>
      <c r="X55" s="72">
        <v>36313</v>
      </c>
    </row>
    <row r="56" spans="1:24" ht="21.95" customHeight="1">
      <c r="A56" s="42" t="s">
        <v>29</v>
      </c>
      <c r="B56" s="35" t="s">
        <v>30</v>
      </c>
      <c r="C56" s="10"/>
      <c r="D56" s="10"/>
      <c r="E56" s="10"/>
      <c r="F56" s="10"/>
      <c r="G56" s="10"/>
      <c r="H56" s="11"/>
      <c r="I56" s="11"/>
      <c r="J56" s="11"/>
      <c r="K56" s="11"/>
      <c r="L56" s="10">
        <v>22875</v>
      </c>
      <c r="M56" s="10">
        <v>23078</v>
      </c>
      <c r="N56" s="10">
        <v>23100</v>
      </c>
      <c r="O56" s="10">
        <v>21810</v>
      </c>
      <c r="P56" s="10">
        <v>22651</v>
      </c>
      <c r="Q56" s="11">
        <v>22420</v>
      </c>
      <c r="R56" s="11">
        <v>22261</v>
      </c>
      <c r="S56" s="11">
        <v>19998</v>
      </c>
      <c r="T56" s="11">
        <v>19071</v>
      </c>
      <c r="U56" s="10">
        <v>18498</v>
      </c>
      <c r="V56" s="67">
        <v>17947</v>
      </c>
      <c r="W56" s="41">
        <v>16793</v>
      </c>
      <c r="X56" s="72">
        <v>15175</v>
      </c>
    </row>
    <row r="57" spans="1:24" ht="21.95" customHeight="1">
      <c r="A57" s="42" t="s">
        <v>31</v>
      </c>
      <c r="B57" s="35" t="s">
        <v>32</v>
      </c>
      <c r="C57" s="10"/>
      <c r="D57" s="10"/>
      <c r="E57" s="10"/>
      <c r="F57" s="10"/>
      <c r="G57" s="12"/>
      <c r="H57" s="11"/>
      <c r="I57" s="11"/>
      <c r="J57" s="11"/>
      <c r="K57" s="11"/>
      <c r="L57" s="10">
        <v>87781</v>
      </c>
      <c r="M57" s="10">
        <v>87870</v>
      </c>
      <c r="N57" s="10">
        <v>84713</v>
      </c>
      <c r="O57" s="10">
        <v>84011</v>
      </c>
      <c r="P57" s="12">
        <v>84099</v>
      </c>
      <c r="Q57" s="11">
        <v>82260</v>
      </c>
      <c r="R57" s="11">
        <v>81901</v>
      </c>
      <c r="S57" s="11">
        <v>77939</v>
      </c>
      <c r="T57" s="11">
        <v>73290</v>
      </c>
      <c r="U57" s="10">
        <v>66759</v>
      </c>
      <c r="V57" s="67">
        <v>64101</v>
      </c>
      <c r="W57" s="41">
        <v>65414</v>
      </c>
      <c r="X57" s="72">
        <v>60660</v>
      </c>
    </row>
    <row r="58" spans="1:24" ht="21.95" customHeight="1">
      <c r="A58" s="42" t="s">
        <v>33</v>
      </c>
      <c r="B58" s="35" t="s">
        <v>34</v>
      </c>
      <c r="C58" s="10"/>
      <c r="D58" s="10"/>
      <c r="E58" s="10"/>
      <c r="F58" s="10"/>
      <c r="G58" s="10"/>
      <c r="H58" s="11"/>
      <c r="I58" s="11"/>
      <c r="J58" s="11"/>
      <c r="K58" s="11"/>
      <c r="L58" s="10">
        <v>68332</v>
      </c>
      <c r="M58" s="10">
        <v>66943</v>
      </c>
      <c r="N58" s="10">
        <v>68340</v>
      </c>
      <c r="O58" s="10">
        <v>69417</v>
      </c>
      <c r="P58" s="10">
        <v>69111</v>
      </c>
      <c r="Q58" s="11">
        <v>67259</v>
      </c>
      <c r="R58" s="11">
        <v>65802</v>
      </c>
      <c r="S58" s="11">
        <v>64767</v>
      </c>
      <c r="T58" s="11">
        <v>62743</v>
      </c>
      <c r="U58" s="10">
        <v>56968</v>
      </c>
      <c r="V58" s="67">
        <v>56563</v>
      </c>
      <c r="W58" s="41">
        <v>55290</v>
      </c>
      <c r="X58" s="72">
        <v>53815</v>
      </c>
    </row>
    <row r="59" spans="1:24" ht="21.95" customHeight="1">
      <c r="A59" s="42" t="s">
        <v>35</v>
      </c>
      <c r="B59" s="35" t="s">
        <v>36</v>
      </c>
      <c r="C59" s="10"/>
      <c r="D59" s="10"/>
      <c r="E59" s="10"/>
      <c r="F59" s="10"/>
      <c r="G59" s="10"/>
      <c r="H59" s="11"/>
      <c r="I59" s="11"/>
      <c r="J59" s="11"/>
      <c r="K59" s="11"/>
      <c r="L59" s="10">
        <v>40771</v>
      </c>
      <c r="M59" s="10">
        <v>40738</v>
      </c>
      <c r="N59" s="10">
        <v>41755</v>
      </c>
      <c r="O59" s="10">
        <v>40106</v>
      </c>
      <c r="P59" s="10">
        <v>39661</v>
      </c>
      <c r="Q59" s="11">
        <v>33490</v>
      </c>
      <c r="R59" s="11">
        <v>31463</v>
      </c>
      <c r="S59" s="11">
        <v>30729</v>
      </c>
      <c r="T59" s="11">
        <v>30668</v>
      </c>
      <c r="U59" s="10">
        <v>28004</v>
      </c>
      <c r="V59" s="67">
        <v>26656</v>
      </c>
      <c r="W59" s="41">
        <v>26512</v>
      </c>
      <c r="X59" s="72">
        <v>25406</v>
      </c>
    </row>
    <row r="60" spans="1:24" ht="21.95" customHeight="1">
      <c r="A60" s="42" t="s">
        <v>37</v>
      </c>
      <c r="B60" s="35" t="s">
        <v>38</v>
      </c>
      <c r="C60" s="10"/>
      <c r="D60" s="10"/>
      <c r="E60" s="10"/>
      <c r="F60" s="10"/>
      <c r="G60" s="10"/>
      <c r="H60" s="11"/>
      <c r="I60" s="11"/>
      <c r="J60" s="11"/>
      <c r="K60" s="11"/>
      <c r="L60" s="10">
        <v>102561</v>
      </c>
      <c r="M60" s="10">
        <v>101366</v>
      </c>
      <c r="N60" s="10">
        <v>97481</v>
      </c>
      <c r="O60" s="10">
        <v>96115</v>
      </c>
      <c r="P60" s="10">
        <v>93225</v>
      </c>
      <c r="Q60" s="11">
        <v>87638</v>
      </c>
      <c r="R60" s="11">
        <v>86071</v>
      </c>
      <c r="S60" s="11">
        <v>76554</v>
      </c>
      <c r="T60" s="11">
        <v>76444</v>
      </c>
      <c r="U60" s="10">
        <v>70499</v>
      </c>
      <c r="V60" s="67">
        <v>73299</v>
      </c>
      <c r="W60" s="41">
        <v>69723</v>
      </c>
      <c r="X60" s="72">
        <v>67320</v>
      </c>
    </row>
    <row r="61" spans="1:24" ht="21.95" customHeight="1">
      <c r="A61" s="42" t="s">
        <v>39</v>
      </c>
      <c r="B61" s="35" t="s">
        <v>40</v>
      </c>
      <c r="C61" s="10"/>
      <c r="D61" s="10"/>
      <c r="E61" s="10"/>
      <c r="F61" s="10"/>
      <c r="G61" s="10"/>
      <c r="H61" s="11"/>
      <c r="I61" s="11"/>
      <c r="J61" s="11"/>
      <c r="K61" s="11"/>
      <c r="L61" s="10">
        <v>214606</v>
      </c>
      <c r="M61" s="10">
        <v>221312</v>
      </c>
      <c r="N61" s="10">
        <v>215974</v>
      </c>
      <c r="O61" s="10">
        <v>212778</v>
      </c>
      <c r="P61" s="10">
        <v>205546</v>
      </c>
      <c r="Q61" s="11">
        <v>200675</v>
      </c>
      <c r="R61" s="11">
        <v>193012</v>
      </c>
      <c r="S61" s="11">
        <v>179730</v>
      </c>
      <c r="T61" s="11">
        <v>167331</v>
      </c>
      <c r="U61" s="10">
        <v>156096</v>
      </c>
      <c r="V61" s="67">
        <v>185262</v>
      </c>
      <c r="W61" s="41">
        <v>141123</v>
      </c>
      <c r="X61" s="72">
        <v>140610</v>
      </c>
    </row>
    <row r="62" spans="1:24" ht="21.95" customHeight="1">
      <c r="A62" s="42" t="s">
        <v>41</v>
      </c>
      <c r="B62" s="35" t="s">
        <v>42</v>
      </c>
      <c r="C62" s="10"/>
      <c r="D62" s="10"/>
      <c r="E62" s="10"/>
      <c r="F62" s="10"/>
      <c r="G62" s="10"/>
      <c r="H62" s="11"/>
      <c r="I62" s="11"/>
      <c r="J62" s="11"/>
      <c r="K62" s="11"/>
      <c r="L62" s="10">
        <v>72240</v>
      </c>
      <c r="M62" s="10">
        <v>75628</v>
      </c>
      <c r="N62" s="10">
        <v>75581</v>
      </c>
      <c r="O62" s="10">
        <v>72796</v>
      </c>
      <c r="P62" s="10">
        <v>70585</v>
      </c>
      <c r="Q62" s="11">
        <v>63979</v>
      </c>
      <c r="R62" s="11">
        <v>65781</v>
      </c>
      <c r="S62" s="11">
        <v>58284</v>
      </c>
      <c r="T62" s="11">
        <v>58962</v>
      </c>
      <c r="U62" s="10">
        <v>56581</v>
      </c>
      <c r="V62" s="67">
        <v>55448</v>
      </c>
      <c r="W62" s="41">
        <v>53608</v>
      </c>
      <c r="X62" s="72">
        <v>49072</v>
      </c>
    </row>
    <row r="63" spans="1:24" ht="21.95" customHeight="1">
      <c r="A63" s="42" t="s">
        <v>43</v>
      </c>
      <c r="B63" s="35" t="s">
        <v>44</v>
      </c>
      <c r="C63" s="10"/>
      <c r="D63" s="10"/>
      <c r="E63" s="10"/>
      <c r="F63" s="10"/>
      <c r="G63" s="10"/>
      <c r="H63" s="11"/>
      <c r="I63" s="11"/>
      <c r="J63" s="11"/>
      <c r="K63" s="11"/>
      <c r="L63" s="10">
        <v>24239</v>
      </c>
      <c r="M63" s="10">
        <v>24552</v>
      </c>
      <c r="N63" s="10">
        <v>24746</v>
      </c>
      <c r="O63" s="10">
        <v>24476</v>
      </c>
      <c r="P63" s="10">
        <v>24063</v>
      </c>
      <c r="Q63" s="11">
        <v>23396</v>
      </c>
      <c r="R63" s="11">
        <v>22158</v>
      </c>
      <c r="S63" s="11">
        <v>19954</v>
      </c>
      <c r="T63" s="11">
        <v>18846</v>
      </c>
      <c r="U63" s="10">
        <v>18245</v>
      </c>
      <c r="V63" s="67">
        <v>17366</v>
      </c>
      <c r="W63" s="41">
        <v>16839</v>
      </c>
      <c r="X63" s="72">
        <v>15371</v>
      </c>
    </row>
    <row r="64" spans="1:24" ht="21.95" customHeight="1">
      <c r="A64" s="42" t="s">
        <v>45</v>
      </c>
      <c r="B64" s="35" t="s">
        <v>46</v>
      </c>
      <c r="C64" s="10"/>
      <c r="D64" s="10"/>
      <c r="E64" s="10"/>
      <c r="F64" s="10"/>
      <c r="G64" s="10"/>
      <c r="H64" s="11"/>
      <c r="I64" s="11"/>
      <c r="J64" s="11"/>
      <c r="K64" s="11"/>
      <c r="L64" s="10">
        <v>14724</v>
      </c>
      <c r="M64" s="10">
        <v>14846</v>
      </c>
      <c r="N64" s="10">
        <v>14923</v>
      </c>
      <c r="O64" s="10">
        <v>14096</v>
      </c>
      <c r="P64" s="10">
        <v>13228</v>
      </c>
      <c r="Q64" s="11">
        <v>12388</v>
      </c>
      <c r="R64" s="11">
        <v>12557</v>
      </c>
      <c r="S64" s="11">
        <v>11508</v>
      </c>
      <c r="T64" s="11">
        <v>10894</v>
      </c>
      <c r="U64" s="10">
        <v>8750</v>
      </c>
      <c r="V64" s="67">
        <v>7593</v>
      </c>
      <c r="W64" s="41">
        <v>6704</v>
      </c>
      <c r="X64" s="72">
        <v>6509</v>
      </c>
    </row>
    <row r="65" spans="1:24" ht="21.95" customHeight="1">
      <c r="A65" s="42" t="s">
        <v>47</v>
      </c>
      <c r="B65" s="35" t="s">
        <v>48</v>
      </c>
      <c r="C65" s="10"/>
      <c r="D65" s="10"/>
      <c r="E65" s="10"/>
      <c r="F65" s="10"/>
      <c r="G65" s="10"/>
      <c r="H65" s="11"/>
      <c r="I65" s="11"/>
      <c r="J65" s="11"/>
      <c r="K65" s="11"/>
      <c r="L65" s="10">
        <v>39685</v>
      </c>
      <c r="M65" s="10">
        <v>42039</v>
      </c>
      <c r="N65" s="10">
        <v>41295</v>
      </c>
      <c r="O65" s="10">
        <v>45487</v>
      </c>
      <c r="P65" s="10">
        <v>47064</v>
      </c>
      <c r="Q65" s="11">
        <v>46765</v>
      </c>
      <c r="R65" s="11">
        <v>46447</v>
      </c>
      <c r="S65" s="11">
        <v>44473</v>
      </c>
      <c r="T65" s="11">
        <v>42563</v>
      </c>
      <c r="U65" s="10">
        <v>40285</v>
      </c>
      <c r="V65" s="67">
        <v>51146</v>
      </c>
      <c r="W65" s="41">
        <v>50551</v>
      </c>
      <c r="X65" s="72">
        <v>49048</v>
      </c>
    </row>
    <row r="66" spans="1:24" ht="21.95" customHeight="1">
      <c r="A66" s="42" t="s">
        <v>49</v>
      </c>
      <c r="B66" s="35" t="s">
        <v>50</v>
      </c>
      <c r="C66" s="10"/>
      <c r="D66" s="10"/>
      <c r="E66" s="10"/>
      <c r="F66" s="10"/>
      <c r="G66" s="10"/>
      <c r="H66" s="11"/>
      <c r="I66" s="11"/>
      <c r="J66" s="11"/>
      <c r="K66" s="11"/>
      <c r="L66" s="10">
        <v>70117</v>
      </c>
      <c r="M66" s="10">
        <v>68034</v>
      </c>
      <c r="N66" s="10">
        <v>68473</v>
      </c>
      <c r="O66" s="10">
        <v>67331</v>
      </c>
      <c r="P66" s="10">
        <v>64600</v>
      </c>
      <c r="Q66" s="11">
        <v>54964</v>
      </c>
      <c r="R66" s="11">
        <v>53543</v>
      </c>
      <c r="S66" s="11">
        <v>50067</v>
      </c>
      <c r="T66" s="11">
        <v>56091</v>
      </c>
      <c r="U66" s="10">
        <v>46359</v>
      </c>
      <c r="V66" s="67">
        <v>55764</v>
      </c>
      <c r="W66" s="41">
        <v>55833</v>
      </c>
      <c r="X66" s="72">
        <v>55297</v>
      </c>
    </row>
    <row r="67" spans="1:24" ht="21.95" customHeight="1">
      <c r="A67" s="42" t="s">
        <v>51</v>
      </c>
      <c r="B67" s="35" t="s">
        <v>52</v>
      </c>
      <c r="C67" s="10"/>
      <c r="D67" s="10"/>
      <c r="E67" s="10"/>
      <c r="F67" s="10"/>
      <c r="G67" s="10"/>
      <c r="H67" s="11"/>
      <c r="I67" s="11"/>
      <c r="J67" s="11"/>
      <c r="K67" s="11"/>
      <c r="L67" s="10">
        <v>102847</v>
      </c>
      <c r="M67" s="10">
        <v>106578</v>
      </c>
      <c r="N67" s="10">
        <v>105975</v>
      </c>
      <c r="O67" s="10">
        <v>103968</v>
      </c>
      <c r="P67" s="10">
        <v>106301</v>
      </c>
      <c r="Q67" s="11">
        <v>102372</v>
      </c>
      <c r="R67" s="11">
        <v>103072</v>
      </c>
      <c r="S67" s="11">
        <v>100044</v>
      </c>
      <c r="T67" s="11">
        <v>95661</v>
      </c>
      <c r="U67" s="10">
        <v>89403</v>
      </c>
      <c r="V67" s="67">
        <v>83525</v>
      </c>
      <c r="W67" s="41">
        <v>84307</v>
      </c>
      <c r="X67" s="72">
        <v>76475</v>
      </c>
    </row>
    <row r="68" spans="1:24" ht="21.95" customHeight="1">
      <c r="A68" s="42" t="s">
        <v>53</v>
      </c>
      <c r="B68" s="35" t="s">
        <v>54</v>
      </c>
      <c r="C68" s="10"/>
      <c r="D68" s="10"/>
      <c r="E68" s="10"/>
      <c r="F68" s="10"/>
      <c r="G68" s="10"/>
      <c r="H68" s="11"/>
      <c r="I68" s="11"/>
      <c r="J68" s="11"/>
      <c r="K68" s="11"/>
      <c r="L68" s="10">
        <v>26376</v>
      </c>
      <c r="M68" s="10">
        <v>26752</v>
      </c>
      <c r="N68" s="10">
        <v>26616</v>
      </c>
      <c r="O68" s="10">
        <v>27326</v>
      </c>
      <c r="P68" s="10">
        <v>27021</v>
      </c>
      <c r="Q68" s="11">
        <v>26530</v>
      </c>
      <c r="R68" s="11">
        <v>26152</v>
      </c>
      <c r="S68" s="11">
        <v>26038</v>
      </c>
      <c r="T68" s="11">
        <v>24028</v>
      </c>
      <c r="U68" s="10">
        <v>20582</v>
      </c>
      <c r="V68" s="67">
        <v>20605</v>
      </c>
      <c r="W68" s="41">
        <v>19613</v>
      </c>
      <c r="X68" s="72">
        <v>18148</v>
      </c>
    </row>
    <row r="69" spans="1:24" ht="21.95" customHeight="1">
      <c r="A69" s="42" t="s">
        <v>55</v>
      </c>
      <c r="B69" s="35" t="s">
        <v>56</v>
      </c>
      <c r="C69" s="10"/>
      <c r="D69" s="10"/>
      <c r="E69" s="10"/>
      <c r="F69" s="10"/>
      <c r="G69" s="10"/>
      <c r="H69" s="11"/>
      <c r="I69" s="11"/>
      <c r="J69" s="11"/>
      <c r="K69" s="11"/>
      <c r="L69" s="10">
        <v>15687</v>
      </c>
      <c r="M69" s="10">
        <v>16728</v>
      </c>
      <c r="N69" s="10">
        <v>16651</v>
      </c>
      <c r="O69" s="10">
        <v>17270</v>
      </c>
      <c r="P69" s="10">
        <v>17600</v>
      </c>
      <c r="Q69" s="11">
        <v>17155</v>
      </c>
      <c r="R69" s="11">
        <v>17021</v>
      </c>
      <c r="S69" s="11">
        <v>18482</v>
      </c>
      <c r="T69" s="11">
        <v>17520</v>
      </c>
      <c r="U69" s="10">
        <v>20373</v>
      </c>
      <c r="V69" s="67">
        <v>20521</v>
      </c>
      <c r="W69" s="41">
        <v>20198</v>
      </c>
      <c r="X69" s="72">
        <v>13736</v>
      </c>
    </row>
    <row r="70" spans="1:24" ht="21.95" customHeight="1">
      <c r="A70" s="42" t="s">
        <v>57</v>
      </c>
      <c r="B70" s="35" t="s">
        <v>58</v>
      </c>
      <c r="C70" s="10"/>
      <c r="D70" s="10"/>
      <c r="E70" s="10"/>
      <c r="F70" s="10"/>
      <c r="G70" s="10"/>
      <c r="H70" s="11"/>
      <c r="I70" s="11"/>
      <c r="J70" s="11"/>
      <c r="K70" s="11"/>
      <c r="L70" s="10">
        <v>35797</v>
      </c>
      <c r="M70" s="10">
        <v>36329</v>
      </c>
      <c r="N70" s="10">
        <v>35097</v>
      </c>
      <c r="O70" s="10">
        <v>35423</v>
      </c>
      <c r="P70" s="10">
        <v>34674</v>
      </c>
      <c r="Q70" s="11">
        <v>28448</v>
      </c>
      <c r="R70" s="11">
        <v>26224</v>
      </c>
      <c r="S70" s="11">
        <v>27679</v>
      </c>
      <c r="T70" s="11">
        <v>26464</v>
      </c>
      <c r="U70" s="10">
        <v>23120</v>
      </c>
      <c r="V70" s="67">
        <v>24362</v>
      </c>
      <c r="W70" s="41">
        <v>23398</v>
      </c>
      <c r="X70" s="72">
        <v>23269</v>
      </c>
    </row>
    <row r="71" spans="1:24" ht="21.95" customHeight="1">
      <c r="A71" s="42" t="s">
        <v>59</v>
      </c>
      <c r="B71" s="35" t="s">
        <v>60</v>
      </c>
      <c r="C71" s="10"/>
      <c r="D71" s="10"/>
      <c r="E71" s="10"/>
      <c r="F71" s="10"/>
      <c r="G71" s="10"/>
      <c r="H71" s="11"/>
      <c r="I71" s="11"/>
      <c r="J71" s="11"/>
      <c r="K71" s="11"/>
      <c r="L71" s="10">
        <v>33141</v>
      </c>
      <c r="M71" s="10">
        <v>32352</v>
      </c>
      <c r="N71" s="10">
        <v>31231</v>
      </c>
      <c r="O71" s="10">
        <v>30262</v>
      </c>
      <c r="P71" s="10">
        <v>29411</v>
      </c>
      <c r="Q71" s="11">
        <v>28292</v>
      </c>
      <c r="R71" s="11">
        <v>27252</v>
      </c>
      <c r="S71" s="11">
        <v>25040</v>
      </c>
      <c r="T71" s="11">
        <v>25054</v>
      </c>
      <c r="U71" s="10">
        <v>22228</v>
      </c>
      <c r="V71" s="67">
        <v>19995</v>
      </c>
      <c r="W71" s="41">
        <v>19910</v>
      </c>
      <c r="X71" s="72">
        <v>18158</v>
      </c>
    </row>
    <row r="72" spans="1:24" ht="21.95" customHeight="1">
      <c r="A72" s="42" t="s">
        <v>61</v>
      </c>
      <c r="B72" s="35" t="s">
        <v>62</v>
      </c>
      <c r="C72" s="10"/>
      <c r="D72" s="10"/>
      <c r="E72" s="10"/>
      <c r="F72" s="10"/>
      <c r="G72" s="10"/>
      <c r="H72" s="11"/>
      <c r="I72" s="11"/>
      <c r="J72" s="11"/>
      <c r="K72" s="11"/>
      <c r="L72" s="10">
        <v>24148</v>
      </c>
      <c r="M72" s="10">
        <v>27594</v>
      </c>
      <c r="N72" s="10">
        <v>25812</v>
      </c>
      <c r="O72" s="10">
        <v>26211</v>
      </c>
      <c r="P72" s="10">
        <v>25999</v>
      </c>
      <c r="Q72" s="11">
        <v>26411</v>
      </c>
      <c r="R72" s="11">
        <v>25058</v>
      </c>
      <c r="S72" s="11">
        <v>21743</v>
      </c>
      <c r="T72" s="11">
        <v>20545</v>
      </c>
      <c r="U72" s="10">
        <v>17235</v>
      </c>
      <c r="V72" s="67">
        <v>16187</v>
      </c>
      <c r="W72" s="41">
        <v>20668</v>
      </c>
      <c r="X72" s="72">
        <v>17972</v>
      </c>
    </row>
    <row r="73" spans="1:24" ht="21.95" customHeight="1">
      <c r="A73" s="42" t="s">
        <v>63</v>
      </c>
      <c r="B73" s="35" t="s">
        <v>64</v>
      </c>
      <c r="C73" s="10"/>
      <c r="D73" s="10"/>
      <c r="E73" s="10"/>
      <c r="F73" s="10"/>
      <c r="G73" s="10"/>
      <c r="H73" s="11"/>
      <c r="I73" s="11"/>
      <c r="J73" s="11"/>
      <c r="K73" s="11"/>
      <c r="L73" s="10">
        <v>39895</v>
      </c>
      <c r="M73" s="10">
        <v>39117</v>
      </c>
      <c r="N73" s="10">
        <v>39393</v>
      </c>
      <c r="O73" s="10">
        <v>38257</v>
      </c>
      <c r="P73" s="10">
        <v>39717</v>
      </c>
      <c r="Q73" s="11">
        <v>36828</v>
      </c>
      <c r="R73" s="11">
        <v>33877</v>
      </c>
      <c r="S73" s="11">
        <v>32453</v>
      </c>
      <c r="T73" s="11">
        <v>29683</v>
      </c>
      <c r="U73" s="10">
        <v>29404</v>
      </c>
      <c r="V73" s="67">
        <v>28757</v>
      </c>
      <c r="W73" s="41">
        <v>25562</v>
      </c>
      <c r="X73" s="72">
        <v>24059</v>
      </c>
    </row>
    <row r="74" spans="1:24" ht="21.95" customHeight="1">
      <c r="A74" s="42" t="s">
        <v>65</v>
      </c>
      <c r="B74" s="35" t="s">
        <v>66</v>
      </c>
      <c r="C74" s="10"/>
      <c r="D74" s="10"/>
      <c r="E74" s="10"/>
      <c r="F74" s="10"/>
      <c r="G74" s="10"/>
      <c r="H74" s="11"/>
      <c r="I74" s="11"/>
      <c r="J74" s="11"/>
      <c r="K74" s="11"/>
      <c r="L74" s="10">
        <v>38028</v>
      </c>
      <c r="M74" s="10">
        <v>37103</v>
      </c>
      <c r="N74" s="10">
        <v>35779</v>
      </c>
      <c r="O74" s="10">
        <v>35841</v>
      </c>
      <c r="P74" s="10">
        <v>36107</v>
      </c>
      <c r="Q74" s="11">
        <v>32900</v>
      </c>
      <c r="R74" s="11">
        <v>31918</v>
      </c>
      <c r="S74" s="11">
        <v>30541</v>
      </c>
      <c r="T74" s="11">
        <v>30018</v>
      </c>
      <c r="U74" s="10">
        <v>27788</v>
      </c>
      <c r="V74" s="67">
        <v>24779</v>
      </c>
      <c r="W74" s="41">
        <v>24296</v>
      </c>
      <c r="X74" s="72">
        <v>23066</v>
      </c>
    </row>
    <row r="75" spans="1:24" ht="21.95" customHeight="1">
      <c r="A75" s="42" t="s">
        <v>67</v>
      </c>
      <c r="B75" s="35" t="s">
        <v>68</v>
      </c>
      <c r="C75" s="10"/>
      <c r="D75" s="10"/>
      <c r="E75" s="10"/>
      <c r="F75" s="10"/>
      <c r="G75" s="10"/>
      <c r="H75" s="11"/>
      <c r="I75" s="11"/>
      <c r="J75" s="11"/>
      <c r="K75" s="11"/>
      <c r="L75" s="10">
        <v>20864</v>
      </c>
      <c r="M75" s="10">
        <v>22093</v>
      </c>
      <c r="N75" s="10">
        <v>21105</v>
      </c>
      <c r="O75" s="10">
        <v>20751</v>
      </c>
      <c r="P75" s="10">
        <v>20486</v>
      </c>
      <c r="Q75" s="11">
        <v>19683</v>
      </c>
      <c r="R75" s="11">
        <v>19570</v>
      </c>
      <c r="S75" s="11">
        <v>18794</v>
      </c>
      <c r="T75" s="11">
        <v>17600</v>
      </c>
      <c r="U75" s="10">
        <v>16460</v>
      </c>
      <c r="V75" s="67">
        <v>19997</v>
      </c>
      <c r="W75" s="41">
        <v>15166</v>
      </c>
      <c r="X75" s="72">
        <v>14036</v>
      </c>
    </row>
    <row r="76" spans="1:24" ht="21.95" customHeight="1">
      <c r="A76" s="42" t="s">
        <v>69</v>
      </c>
      <c r="B76" s="35" t="s">
        <v>70</v>
      </c>
      <c r="C76" s="10"/>
      <c r="D76" s="10"/>
      <c r="E76" s="10"/>
      <c r="F76" s="10"/>
      <c r="G76" s="10"/>
      <c r="H76" s="11"/>
      <c r="I76" s="11"/>
      <c r="J76" s="11"/>
      <c r="K76" s="11"/>
      <c r="L76" s="10">
        <v>112909</v>
      </c>
      <c r="M76" s="10">
        <v>101797</v>
      </c>
      <c r="N76" s="10">
        <v>102822</v>
      </c>
      <c r="O76" s="10">
        <v>101475</v>
      </c>
      <c r="P76" s="10">
        <v>96413</v>
      </c>
      <c r="Q76" s="11">
        <v>83072</v>
      </c>
      <c r="R76" s="11">
        <v>81918</v>
      </c>
      <c r="S76" s="11">
        <v>81977</v>
      </c>
      <c r="T76" s="11">
        <v>76290</v>
      </c>
      <c r="U76" s="10">
        <v>69157</v>
      </c>
      <c r="V76" s="67">
        <v>67968</v>
      </c>
      <c r="W76" s="41">
        <v>65394</v>
      </c>
      <c r="X76" s="72">
        <v>61100</v>
      </c>
    </row>
    <row r="77" spans="1:24" ht="21.95" customHeight="1">
      <c r="A77" s="42" t="s">
        <v>71</v>
      </c>
      <c r="B77" s="35" t="s">
        <v>72</v>
      </c>
      <c r="C77" s="10"/>
      <c r="D77" s="10"/>
      <c r="E77" s="10"/>
      <c r="F77" s="10"/>
      <c r="G77" s="10"/>
      <c r="H77" s="11"/>
      <c r="I77" s="11"/>
      <c r="J77" s="11"/>
      <c r="K77" s="11"/>
      <c r="L77" s="10">
        <v>21417</v>
      </c>
      <c r="M77" s="10">
        <v>22672</v>
      </c>
      <c r="N77" s="10">
        <v>22553</v>
      </c>
      <c r="O77" s="10">
        <v>23408</v>
      </c>
      <c r="P77" s="10">
        <v>23787</v>
      </c>
      <c r="Q77" s="11">
        <v>21232</v>
      </c>
      <c r="R77" s="11">
        <v>21357</v>
      </c>
      <c r="S77" s="11">
        <v>21067</v>
      </c>
      <c r="T77" s="11">
        <v>19901</v>
      </c>
      <c r="U77" s="10">
        <v>16544</v>
      </c>
      <c r="V77" s="67">
        <v>16867</v>
      </c>
      <c r="W77" s="41">
        <v>15175</v>
      </c>
      <c r="X77" s="72">
        <v>14667</v>
      </c>
    </row>
    <row r="78" spans="1:24" ht="21.95" customHeight="1">
      <c r="A78" s="43" t="s">
        <v>73</v>
      </c>
      <c r="B78" s="44" t="s">
        <v>74</v>
      </c>
      <c r="C78" s="45"/>
      <c r="D78" s="45"/>
      <c r="E78" s="45"/>
      <c r="F78" s="45"/>
      <c r="G78" s="45"/>
      <c r="H78" s="46"/>
      <c r="I78" s="46"/>
      <c r="J78" s="46"/>
      <c r="K78" s="46"/>
      <c r="L78" s="45">
        <v>25838</v>
      </c>
      <c r="M78" s="45">
        <v>25487</v>
      </c>
      <c r="N78" s="45">
        <v>23677</v>
      </c>
      <c r="O78" s="45">
        <v>24542</v>
      </c>
      <c r="P78" s="45">
        <v>24544</v>
      </c>
      <c r="Q78" s="46">
        <v>19049</v>
      </c>
      <c r="R78" s="46">
        <v>18828</v>
      </c>
      <c r="S78" s="46">
        <v>17738</v>
      </c>
      <c r="T78" s="46">
        <v>17440</v>
      </c>
      <c r="U78" s="10">
        <v>16267</v>
      </c>
      <c r="V78" s="68">
        <v>15484</v>
      </c>
      <c r="W78" s="41">
        <v>20666</v>
      </c>
      <c r="X78" s="72">
        <v>20249</v>
      </c>
    </row>
    <row r="79" spans="1:24" ht="24.95" customHeight="1">
      <c r="B79" s="8" t="s">
        <v>205</v>
      </c>
      <c r="C79" s="6"/>
      <c r="D79" s="6"/>
      <c r="E79" s="6"/>
      <c r="F79" s="6"/>
      <c r="G79" s="6"/>
      <c r="H79" s="6"/>
      <c r="I79" s="6"/>
      <c r="J79" s="6"/>
      <c r="K79" s="9"/>
      <c r="L79" s="6"/>
      <c r="M79" s="6"/>
      <c r="N79" s="6"/>
      <c r="O79" s="6"/>
      <c r="P79" s="6"/>
      <c r="Q79" s="6"/>
      <c r="R79" s="6"/>
      <c r="S79" s="6"/>
      <c r="T79" s="6"/>
      <c r="U79" s="6"/>
    </row>
    <row r="80" spans="1:24" ht="24.95" customHeight="1">
      <c r="B80" s="8" t="s">
        <v>206</v>
      </c>
      <c r="C80" s="6"/>
      <c r="D80" s="6"/>
      <c r="E80" s="6"/>
      <c r="F80" s="6"/>
      <c r="G80" s="6"/>
      <c r="H80" s="6"/>
      <c r="I80" s="6"/>
      <c r="J80" s="6"/>
      <c r="K80" s="9"/>
      <c r="L80" s="6"/>
      <c r="M80" s="6"/>
      <c r="N80" s="6"/>
      <c r="O80" s="6"/>
      <c r="P80" s="6"/>
      <c r="Q80" s="6"/>
      <c r="R80" s="6"/>
      <c r="S80" s="6"/>
      <c r="T80" s="6"/>
      <c r="U80" s="6"/>
    </row>
    <row r="81" spans="1:24" s="3" customFormat="1" ht="24.75" customHeight="1">
      <c r="B81" s="7"/>
      <c r="C81" s="7"/>
      <c r="D81" s="7"/>
      <c r="E81" s="7"/>
      <c r="F81" s="7"/>
      <c r="G81" s="7"/>
      <c r="H81" s="7"/>
      <c r="I81" s="7"/>
      <c r="J81" s="7"/>
      <c r="K81" s="7"/>
      <c r="L81" s="7"/>
      <c r="M81" s="7"/>
      <c r="N81" s="7"/>
      <c r="O81" s="7"/>
      <c r="P81" s="7"/>
      <c r="Q81" s="7"/>
      <c r="R81" s="7"/>
      <c r="S81" s="7"/>
      <c r="T81" s="7"/>
      <c r="U81" s="7"/>
    </row>
    <row r="82" spans="1:24" s="3" customFormat="1" ht="48.75" customHeight="1">
      <c r="A82" s="159" t="s">
        <v>3</v>
      </c>
      <c r="B82" s="160"/>
      <c r="C82" s="160"/>
      <c r="D82" s="160"/>
      <c r="E82" s="160"/>
      <c r="F82" s="160"/>
      <c r="G82" s="160"/>
      <c r="H82" s="160"/>
      <c r="I82" s="160"/>
      <c r="J82" s="160"/>
      <c r="K82" s="160"/>
      <c r="L82" s="160"/>
      <c r="M82" s="160"/>
      <c r="N82" s="160"/>
      <c r="O82" s="160"/>
      <c r="P82" s="160"/>
      <c r="Q82" s="160"/>
      <c r="R82" s="160"/>
      <c r="S82" s="160"/>
      <c r="T82" s="160"/>
      <c r="U82" s="160"/>
      <c r="V82" s="160"/>
      <c r="W82" s="161"/>
      <c r="X82" s="84" t="s">
        <v>197</v>
      </c>
    </row>
    <row r="83" spans="1:24" s="3" customFormat="1" ht="78" customHeight="1">
      <c r="A83" s="33" t="s">
        <v>75</v>
      </c>
      <c r="B83" s="37" t="s">
        <v>1</v>
      </c>
      <c r="C83" s="162" t="s">
        <v>2</v>
      </c>
      <c r="D83" s="163"/>
      <c r="E83" s="163"/>
      <c r="F83" s="163"/>
      <c r="G83" s="163"/>
      <c r="H83" s="163"/>
      <c r="I83" s="163"/>
      <c r="J83" s="163"/>
      <c r="K83" s="163"/>
      <c r="L83" s="163"/>
      <c r="M83" s="163"/>
      <c r="N83" s="163"/>
      <c r="O83" s="163"/>
      <c r="P83" s="163"/>
      <c r="Q83" s="163"/>
      <c r="R83" s="163"/>
      <c r="S83" s="163"/>
      <c r="T83" s="163"/>
      <c r="U83" s="163"/>
      <c r="V83" s="163"/>
      <c r="W83" s="164"/>
      <c r="X83" s="83" t="s">
        <v>203</v>
      </c>
    </row>
    <row r="84" spans="1:24" ht="27" customHeight="1">
      <c r="A84" s="153" t="s">
        <v>10</v>
      </c>
      <c r="B84" s="153"/>
      <c r="C84" s="38"/>
      <c r="D84" s="38"/>
      <c r="E84" s="38"/>
      <c r="F84" s="38"/>
      <c r="G84" s="38"/>
      <c r="H84" s="38"/>
      <c r="I84" s="38"/>
      <c r="J84" s="38"/>
      <c r="K84" s="38"/>
      <c r="L84" s="65">
        <v>2011</v>
      </c>
      <c r="M84" s="65">
        <v>2012</v>
      </c>
      <c r="N84" s="65">
        <v>2013</v>
      </c>
      <c r="O84" s="65">
        <v>2014</v>
      </c>
      <c r="P84" s="65">
        <v>2015</v>
      </c>
      <c r="Q84" s="65">
        <v>2016</v>
      </c>
      <c r="R84" s="65">
        <v>2017</v>
      </c>
      <c r="S84" s="65">
        <v>2018</v>
      </c>
      <c r="T84" s="65">
        <v>2019</v>
      </c>
      <c r="U84" s="65">
        <v>2020</v>
      </c>
      <c r="V84" s="80">
        <v>2021</v>
      </c>
      <c r="W84" s="80">
        <v>2022</v>
      </c>
      <c r="X84" s="78">
        <v>2023</v>
      </c>
    </row>
    <row r="85" spans="1:24" ht="21.95" customHeight="1">
      <c r="A85" s="154" t="s">
        <v>11</v>
      </c>
      <c r="B85" s="155"/>
      <c r="C85" s="60"/>
      <c r="D85" s="60"/>
      <c r="E85" s="60"/>
      <c r="F85" s="60"/>
      <c r="G85" s="60"/>
      <c r="H85" s="60"/>
      <c r="I85" s="60"/>
      <c r="J85" s="60"/>
      <c r="K85" s="60"/>
      <c r="L85" s="60">
        <f t="shared" ref="L85:U85" si="2">L6/L46*100000</f>
        <v>46.854293197334457</v>
      </c>
      <c r="M85" s="60">
        <f t="shared" si="2"/>
        <v>46.147180075438428</v>
      </c>
      <c r="N85" s="60">
        <f t="shared" si="2"/>
        <v>38.821596713906999</v>
      </c>
      <c r="O85" s="60">
        <f t="shared" si="2"/>
        <v>41.502108574871144</v>
      </c>
      <c r="P85" s="60">
        <f t="shared" si="2"/>
        <v>35.829243259219403</v>
      </c>
      <c r="Q85" s="60">
        <f t="shared" si="2"/>
        <v>41.355427621387577</v>
      </c>
      <c r="R85" s="60">
        <f t="shared" si="2"/>
        <v>41.336753914207058</v>
      </c>
      <c r="S85" s="60">
        <f t="shared" si="2"/>
        <v>40.041721374105904</v>
      </c>
      <c r="T85" s="60">
        <f t="shared" si="2"/>
        <v>38.343293112576369</v>
      </c>
      <c r="U85" s="70">
        <f t="shared" si="2"/>
        <v>57.267664156025205</v>
      </c>
      <c r="V85" s="70">
        <f t="shared" ref="V85:V117" si="3">V6/V46*100000</f>
        <v>60.001670316768283</v>
      </c>
      <c r="W85" s="70">
        <f t="shared" ref="W85" si="4">+W6/W46*100000</f>
        <v>42.643555869519332</v>
      </c>
      <c r="X85" s="88">
        <f t="shared" ref="X85" si="5">+X6/X46*100000</f>
        <v>40.938216190333463</v>
      </c>
    </row>
    <row r="86" spans="1:24" ht="21.95" customHeight="1">
      <c r="A86" s="40" t="s">
        <v>12</v>
      </c>
      <c r="B86" s="34" t="s">
        <v>13</v>
      </c>
      <c r="C86" s="31"/>
      <c r="D86" s="31"/>
      <c r="E86" s="31"/>
      <c r="F86" s="31"/>
      <c r="G86" s="31"/>
      <c r="H86" s="32"/>
      <c r="I86" s="32"/>
      <c r="J86" s="32"/>
      <c r="K86" s="32"/>
      <c r="L86" s="31">
        <f t="shared" ref="L86:U86" si="6">L7/L47*100000</f>
        <v>30.242545212605094</v>
      </c>
      <c r="M86" s="31">
        <f t="shared" si="6"/>
        <v>53.782717820007171</v>
      </c>
      <c r="N86" s="31">
        <f t="shared" si="6"/>
        <v>35.999280014399716</v>
      </c>
      <c r="O86" s="31">
        <f t="shared" si="6"/>
        <v>24.609326934908331</v>
      </c>
      <c r="P86" s="31">
        <f t="shared" si="6"/>
        <v>25.125628140703519</v>
      </c>
      <c r="Q86" s="32">
        <f t="shared" si="6"/>
        <v>6.3351282863477989</v>
      </c>
      <c r="R86" s="32">
        <f t="shared" si="6"/>
        <v>25.609834176323709</v>
      </c>
      <c r="S86" s="32">
        <f t="shared" si="6"/>
        <v>21.098530135733878</v>
      </c>
      <c r="T86" s="32">
        <f t="shared" si="6"/>
        <v>7.4266617155588568</v>
      </c>
      <c r="U86" s="13">
        <f t="shared" si="6"/>
        <v>34.27474636687689</v>
      </c>
      <c r="V86" s="32">
        <f t="shared" si="3"/>
        <v>40.990326282997209</v>
      </c>
      <c r="W86" s="32">
        <f t="shared" ref="W86" si="7">+W7/W47*100000</f>
        <v>6.5759189846781085</v>
      </c>
      <c r="X86" s="32">
        <f t="shared" ref="X86" si="8">+X7/X47*100000</f>
        <v>16.436554898093359</v>
      </c>
    </row>
    <row r="87" spans="1:24" ht="21.95" customHeight="1">
      <c r="A87" s="42" t="s">
        <v>14</v>
      </c>
      <c r="B87" s="35" t="s">
        <v>15</v>
      </c>
      <c r="C87" s="13"/>
      <c r="D87" s="13"/>
      <c r="E87" s="13"/>
      <c r="F87" s="13"/>
      <c r="G87" s="13"/>
      <c r="H87" s="14"/>
      <c r="I87" s="14"/>
      <c r="J87" s="14"/>
      <c r="K87" s="14"/>
      <c r="L87" s="13">
        <f t="shared" ref="L87:U87" si="9">L8/L48*100000</f>
        <v>26.090737788085232</v>
      </c>
      <c r="M87" s="13">
        <f t="shared" si="9"/>
        <v>31.662876716271839</v>
      </c>
      <c r="N87" s="13">
        <f t="shared" si="9"/>
        <v>38.555074440951422</v>
      </c>
      <c r="O87" s="13">
        <f t="shared" si="9"/>
        <v>33.655611308285401</v>
      </c>
      <c r="P87" s="13">
        <f t="shared" si="9"/>
        <v>41.749630676344019</v>
      </c>
      <c r="Q87" s="14">
        <f t="shared" si="9"/>
        <v>38.389055629231521</v>
      </c>
      <c r="R87" s="14">
        <f t="shared" si="9"/>
        <v>44.748889883308664</v>
      </c>
      <c r="S87" s="14">
        <f t="shared" si="9"/>
        <v>43.752506654027052</v>
      </c>
      <c r="T87" s="14">
        <f t="shared" si="9"/>
        <v>34.181541967337637</v>
      </c>
      <c r="U87" s="13">
        <f t="shared" si="9"/>
        <v>45.338389250680073</v>
      </c>
      <c r="V87" s="32">
        <f t="shared" si="3"/>
        <v>60.27000964320154</v>
      </c>
      <c r="W87" s="32">
        <f t="shared" ref="W87" si="10">+W8/W48*100000</f>
        <v>48.599452151630288</v>
      </c>
      <c r="X87" s="32">
        <f t="shared" ref="X87" si="11">+X8/X48*100000</f>
        <v>36.408319300960265</v>
      </c>
    </row>
    <row r="88" spans="1:24" ht="21.95" customHeight="1">
      <c r="A88" s="42" t="s">
        <v>16</v>
      </c>
      <c r="B88" s="35" t="s">
        <v>17</v>
      </c>
      <c r="C88" s="13"/>
      <c r="D88" s="13"/>
      <c r="E88" s="13"/>
      <c r="F88" s="13"/>
      <c r="G88" s="13"/>
      <c r="H88" s="14"/>
      <c r="I88" s="14"/>
      <c r="J88" s="14"/>
      <c r="K88" s="14"/>
      <c r="L88" s="13">
        <f t="shared" ref="L88:U88" si="12">L9/L49*100000</f>
        <v>28.105677346824059</v>
      </c>
      <c r="M88" s="13">
        <f t="shared" si="12"/>
        <v>28.993911278631487</v>
      </c>
      <c r="N88" s="13">
        <f t="shared" si="12"/>
        <v>46.0546515198035</v>
      </c>
      <c r="O88" s="13">
        <f t="shared" si="12"/>
        <v>0</v>
      </c>
      <c r="P88" s="13">
        <f t="shared" si="12"/>
        <v>31.172069825436409</v>
      </c>
      <c r="Q88" s="14">
        <f t="shared" si="12"/>
        <v>0</v>
      </c>
      <c r="R88" s="14">
        <f t="shared" si="12"/>
        <v>16.917611233293862</v>
      </c>
      <c r="S88" s="14">
        <f t="shared" si="12"/>
        <v>34.867503486750344</v>
      </c>
      <c r="T88" s="14">
        <f t="shared" si="12"/>
        <v>35.887313834559485</v>
      </c>
      <c r="U88" s="13">
        <f t="shared" si="12"/>
        <v>20.068231988761791</v>
      </c>
      <c r="V88" s="32">
        <f t="shared" si="3"/>
        <v>43.001505052676841</v>
      </c>
      <c r="W88" s="32">
        <f t="shared" ref="W88" si="13">+W9/W49*100000</f>
        <v>0</v>
      </c>
      <c r="X88" s="32">
        <f t="shared" ref="X88" si="14">+X9/X49*100000</f>
        <v>20.798668885191347</v>
      </c>
    </row>
    <row r="89" spans="1:24" ht="21.95" customHeight="1">
      <c r="A89" s="42" t="s">
        <v>18</v>
      </c>
      <c r="B89" s="35" t="s">
        <v>19</v>
      </c>
      <c r="C89" s="13"/>
      <c r="D89" s="13"/>
      <c r="E89" s="13"/>
      <c r="F89" s="13"/>
      <c r="G89" s="13"/>
      <c r="H89" s="14"/>
      <c r="I89" s="14"/>
      <c r="J89" s="14"/>
      <c r="K89" s="14"/>
      <c r="L89" s="13">
        <f t="shared" ref="L89:U89" si="15">L10/L50*100000</f>
        <v>80.213903743315512</v>
      </c>
      <c r="M89" s="13">
        <f t="shared" si="15"/>
        <v>50.938110196111722</v>
      </c>
      <c r="N89" s="13">
        <f t="shared" si="15"/>
        <v>82.318077049720117</v>
      </c>
      <c r="O89" s="13">
        <f t="shared" si="15"/>
        <v>25.140367049358922</v>
      </c>
      <c r="P89" s="13">
        <f t="shared" si="15"/>
        <v>39.910600255427845</v>
      </c>
      <c r="Q89" s="14">
        <f t="shared" si="15"/>
        <v>52.264808362369337</v>
      </c>
      <c r="R89" s="14">
        <f t="shared" si="15"/>
        <v>33.211557622052474</v>
      </c>
      <c r="S89" s="14">
        <f t="shared" si="15"/>
        <v>52.942733609812052</v>
      </c>
      <c r="T89" s="14">
        <f t="shared" si="15"/>
        <v>19.974033756117048</v>
      </c>
      <c r="U89" s="13">
        <f t="shared" si="15"/>
        <v>87.364857486076232</v>
      </c>
      <c r="V89" s="32">
        <f t="shared" si="3"/>
        <v>57.623602627636274</v>
      </c>
      <c r="W89" s="32">
        <f t="shared" ref="W89" si="16">+W10/W50*100000</f>
        <v>24.627508927471983</v>
      </c>
      <c r="X89" s="32">
        <f t="shared" ref="X89" si="17">+X10/X50*100000</f>
        <v>52.5003281270508</v>
      </c>
    </row>
    <row r="90" spans="1:24" ht="21.95" customHeight="1">
      <c r="A90" s="42" t="s">
        <v>20</v>
      </c>
      <c r="B90" s="35" t="s">
        <v>21</v>
      </c>
      <c r="C90" s="13"/>
      <c r="D90" s="13"/>
      <c r="E90" s="13"/>
      <c r="F90" s="13"/>
      <c r="G90" s="13"/>
      <c r="H90" s="14"/>
      <c r="I90" s="14"/>
      <c r="J90" s="14"/>
      <c r="K90" s="14"/>
      <c r="L90" s="13">
        <f t="shared" ref="L90:U90" si="18">L11/L51*100000</f>
        <v>23.278370514064015</v>
      </c>
      <c r="M90" s="13">
        <f t="shared" si="18"/>
        <v>41.266506602641059</v>
      </c>
      <c r="N90" s="13">
        <f t="shared" si="18"/>
        <v>40.390688110450178</v>
      </c>
      <c r="O90" s="13">
        <f t="shared" si="18"/>
        <v>40.893713520948729</v>
      </c>
      <c r="P90" s="13">
        <f t="shared" si="18"/>
        <v>21.90580503833516</v>
      </c>
      <c r="Q90" s="14">
        <f t="shared" si="18"/>
        <v>46.614613681389116</v>
      </c>
      <c r="R90" s="14">
        <f t="shared" si="18"/>
        <v>37.912296221407807</v>
      </c>
      <c r="S90" s="14">
        <f t="shared" si="18"/>
        <v>36.08317171079338</v>
      </c>
      <c r="T90" s="14">
        <f t="shared" si="18"/>
        <v>27.749514383498287</v>
      </c>
      <c r="U90" s="13">
        <f t="shared" si="18"/>
        <v>58.062813407231459</v>
      </c>
      <c r="V90" s="32">
        <f t="shared" si="3"/>
        <v>57.764007771884678</v>
      </c>
      <c r="W90" s="32">
        <f t="shared" ref="W90" si="19">+W11/W51*100000</f>
        <v>56.471651231081999</v>
      </c>
      <c r="X90" s="32">
        <f t="shared" ref="X90" si="20">+X11/X51*100000</f>
        <v>47.384943434223779</v>
      </c>
    </row>
    <row r="91" spans="1:24" ht="21.95" customHeight="1">
      <c r="A91" s="42" t="s">
        <v>22</v>
      </c>
      <c r="B91" s="35" t="s">
        <v>23</v>
      </c>
      <c r="C91" s="13"/>
      <c r="D91" s="13"/>
      <c r="E91" s="13"/>
      <c r="F91" s="13"/>
      <c r="G91" s="13"/>
      <c r="H91" s="14"/>
      <c r="I91" s="14"/>
      <c r="J91" s="14"/>
      <c r="K91" s="14"/>
      <c r="L91" s="13">
        <f t="shared" ref="L91:U91" si="21">L12/L52*100000</f>
        <v>25.445292620865139</v>
      </c>
      <c r="M91" s="13">
        <f t="shared" si="21"/>
        <v>0</v>
      </c>
      <c r="N91" s="13">
        <f t="shared" si="21"/>
        <v>40.994807324405578</v>
      </c>
      <c r="O91" s="13">
        <f t="shared" si="21"/>
        <v>27.48385323622372</v>
      </c>
      <c r="P91" s="13">
        <f t="shared" si="21"/>
        <v>14.85663348685188</v>
      </c>
      <c r="Q91" s="14">
        <f t="shared" si="21"/>
        <v>47.296232066845342</v>
      </c>
      <c r="R91" s="14">
        <f t="shared" si="21"/>
        <v>0</v>
      </c>
      <c r="S91" s="14">
        <f t="shared" si="21"/>
        <v>16.722408026755851</v>
      </c>
      <c r="T91" s="14">
        <f t="shared" si="21"/>
        <v>18.214936247723134</v>
      </c>
      <c r="U91" s="13">
        <f t="shared" si="21"/>
        <v>39.331366764995082</v>
      </c>
      <c r="V91" s="32">
        <f t="shared" si="3"/>
        <v>37.750094375235939</v>
      </c>
      <c r="W91" s="32">
        <f t="shared" ref="W91" si="22">+W12/W52*100000</f>
        <v>0</v>
      </c>
      <c r="X91" s="32">
        <f t="shared" ref="X91" si="23">+X12/X52*100000</f>
        <v>21.440823327615782</v>
      </c>
    </row>
    <row r="92" spans="1:24" ht="21.95" customHeight="1">
      <c r="A92" s="42" t="s">
        <v>24</v>
      </c>
      <c r="B92" s="35" t="s">
        <v>25</v>
      </c>
      <c r="C92" s="13"/>
      <c r="D92" s="13"/>
      <c r="E92" s="13"/>
      <c r="F92" s="13"/>
      <c r="G92" s="13"/>
      <c r="H92" s="14"/>
      <c r="I92" s="14"/>
      <c r="J92" s="14"/>
      <c r="K92" s="14"/>
      <c r="L92" s="13">
        <f t="shared" ref="L92:U92" si="24">L13/L53*100000</f>
        <v>48.098808695577482</v>
      </c>
      <c r="M92" s="13">
        <f t="shared" si="24"/>
        <v>58.485750744364097</v>
      </c>
      <c r="N92" s="13">
        <f t="shared" si="24"/>
        <v>34.446530373228157</v>
      </c>
      <c r="O92" s="13">
        <f t="shared" si="24"/>
        <v>56.38923723036266</v>
      </c>
      <c r="P92" s="13">
        <f t="shared" si="24"/>
        <v>55.446343061646253</v>
      </c>
      <c r="Q92" s="14">
        <f t="shared" si="24"/>
        <v>58.074867362908869</v>
      </c>
      <c r="R92" s="14">
        <f t="shared" si="24"/>
        <v>61.670697746128724</v>
      </c>
      <c r="S92" s="14">
        <f t="shared" si="24"/>
        <v>70.191173459937417</v>
      </c>
      <c r="T92" s="14">
        <f t="shared" si="24"/>
        <v>39.453692277989042</v>
      </c>
      <c r="U92" s="13">
        <f t="shared" si="24"/>
        <v>62.305866830372281</v>
      </c>
      <c r="V92" s="32">
        <f t="shared" si="3"/>
        <v>43.03388918773534</v>
      </c>
      <c r="W92" s="32">
        <f t="shared" ref="W92" si="25">+W13/W53*100000</f>
        <v>33.982782057091079</v>
      </c>
      <c r="X92" s="32">
        <f t="shared" ref="X92" si="26">+X13/X53*100000</f>
        <v>48.69260359351415</v>
      </c>
    </row>
    <row r="93" spans="1:24" ht="21.95" customHeight="1">
      <c r="A93" s="42" t="s">
        <v>26</v>
      </c>
      <c r="B93" s="35" t="s">
        <v>27</v>
      </c>
      <c r="C93" s="13"/>
      <c r="D93" s="13"/>
      <c r="E93" s="13"/>
      <c r="F93" s="13"/>
      <c r="G93" s="13"/>
      <c r="H93" s="14"/>
      <c r="I93" s="14"/>
      <c r="J93" s="14"/>
      <c r="K93" s="14"/>
      <c r="L93" s="13">
        <f t="shared" ref="L93:U93" si="27">L14/L54*100000</f>
        <v>96.800215111589125</v>
      </c>
      <c r="M93" s="13">
        <f t="shared" si="27"/>
        <v>59.264048273261146</v>
      </c>
      <c r="N93" s="13">
        <f t="shared" si="27"/>
        <v>94.151212553495014</v>
      </c>
      <c r="O93" s="13">
        <f t="shared" si="27"/>
        <v>80.747491060099208</v>
      </c>
      <c r="P93" s="13">
        <f t="shared" si="27"/>
        <v>64.427575002100895</v>
      </c>
      <c r="Q93" s="14">
        <f t="shared" si="27"/>
        <v>65.050266114725019</v>
      </c>
      <c r="R93" s="14">
        <f t="shared" si="27"/>
        <v>75.364765464849867</v>
      </c>
      <c r="S93" s="14">
        <f t="shared" si="27"/>
        <v>72.081517643589663</v>
      </c>
      <c r="T93" s="14">
        <f t="shared" si="27"/>
        <v>96.975791968967755</v>
      </c>
      <c r="U93" s="13">
        <f t="shared" si="27"/>
        <v>148.17741776153315</v>
      </c>
      <c r="V93" s="32">
        <f t="shared" si="3"/>
        <v>127.20623310542216</v>
      </c>
      <c r="W93" s="32">
        <f t="shared" ref="W93" si="28">+W14/W54*100000</f>
        <v>114.66794075489727</v>
      </c>
      <c r="X93" s="32">
        <f t="shared" ref="X93" si="29">+X14/X54*100000</f>
        <v>83.329861255781012</v>
      </c>
    </row>
    <row r="94" spans="1:24" ht="21.95" customHeight="1">
      <c r="A94" s="42" t="s">
        <v>28</v>
      </c>
      <c r="B94" s="36" t="s">
        <v>77</v>
      </c>
      <c r="C94" s="13"/>
      <c r="D94" s="13"/>
      <c r="E94" s="13"/>
      <c r="F94" s="13"/>
      <c r="G94" s="13"/>
      <c r="H94" s="14"/>
      <c r="I94" s="14"/>
      <c r="J94" s="14"/>
      <c r="K94" s="14"/>
      <c r="L94" s="13">
        <f t="shared" ref="L94:U94" si="30">L15/L55*100000</f>
        <v>47.10198819971243</v>
      </c>
      <c r="M94" s="13">
        <f t="shared" si="30"/>
        <v>45.443938147115539</v>
      </c>
      <c r="N94" s="13">
        <f t="shared" si="30"/>
        <v>55.449448586039068</v>
      </c>
      <c r="O94" s="13">
        <f t="shared" si="30"/>
        <v>48.508669369884821</v>
      </c>
      <c r="P94" s="13">
        <f t="shared" si="30"/>
        <v>47.698545194371569</v>
      </c>
      <c r="Q94" s="14">
        <f t="shared" si="30"/>
        <v>30.171980287639546</v>
      </c>
      <c r="R94" s="14">
        <f t="shared" si="30"/>
        <v>44.341829635632486</v>
      </c>
      <c r="S94" s="14">
        <f t="shared" si="30"/>
        <v>44.792061468490509</v>
      </c>
      <c r="T94" s="14">
        <f t="shared" si="30"/>
        <v>40.122556171578644</v>
      </c>
      <c r="U94" s="13">
        <f t="shared" si="30"/>
        <v>62.254096319537823</v>
      </c>
      <c r="V94" s="32">
        <f t="shared" si="3"/>
        <v>63.720452209660841</v>
      </c>
      <c r="W94" s="32">
        <f t="shared" ref="W94" si="31">+W15/W55*100000</f>
        <v>43.655786959759638</v>
      </c>
      <c r="X94" s="32">
        <f t="shared" ref="X94" si="32">+X15/X55*100000</f>
        <v>60.584363726489137</v>
      </c>
    </row>
    <row r="95" spans="1:24" ht="21.95" customHeight="1">
      <c r="A95" s="42" t="s">
        <v>29</v>
      </c>
      <c r="B95" s="35" t="s">
        <v>30</v>
      </c>
      <c r="C95" s="13"/>
      <c r="D95" s="13"/>
      <c r="E95" s="13"/>
      <c r="F95" s="13"/>
      <c r="G95" s="13"/>
      <c r="H95" s="14"/>
      <c r="I95" s="14"/>
      <c r="J95" s="14"/>
      <c r="K95" s="14"/>
      <c r="L95" s="13">
        <f t="shared" ref="L95:U95" si="33">L16/L56*100000</f>
        <v>43.715846994535518</v>
      </c>
      <c r="M95" s="13">
        <f t="shared" si="33"/>
        <v>56.330704567120208</v>
      </c>
      <c r="N95" s="13">
        <f t="shared" si="33"/>
        <v>34.632034632034632</v>
      </c>
      <c r="O95" s="13">
        <f t="shared" si="33"/>
        <v>82.530949105914715</v>
      </c>
      <c r="P95" s="13">
        <f t="shared" si="33"/>
        <v>44.148161229084806</v>
      </c>
      <c r="Q95" s="14">
        <f t="shared" si="33"/>
        <v>35.682426404995539</v>
      </c>
      <c r="R95" s="14">
        <f t="shared" si="33"/>
        <v>31.445128251201652</v>
      </c>
      <c r="S95" s="14">
        <f t="shared" si="33"/>
        <v>60.006000600060013</v>
      </c>
      <c r="T95" s="14">
        <f t="shared" si="33"/>
        <v>73.409889360809601</v>
      </c>
      <c r="U95" s="13">
        <f t="shared" si="33"/>
        <v>32.435939020434638</v>
      </c>
      <c r="V95" s="32">
        <f t="shared" si="3"/>
        <v>72.43550454114893</v>
      </c>
      <c r="W95" s="32">
        <f t="shared" ref="W95" si="34">+W16/W56*100000</f>
        <v>77.41320788423748</v>
      </c>
      <c r="X95" s="32">
        <f t="shared" ref="X95" si="35">+X16/X56*100000</f>
        <v>65.897858319604609</v>
      </c>
    </row>
    <row r="96" spans="1:24" ht="21.95" customHeight="1">
      <c r="A96" s="42" t="s">
        <v>31</v>
      </c>
      <c r="B96" s="35" t="s">
        <v>32</v>
      </c>
      <c r="C96" s="13"/>
      <c r="D96" s="13"/>
      <c r="E96" s="13"/>
      <c r="F96" s="13"/>
      <c r="G96" s="13"/>
      <c r="H96" s="14"/>
      <c r="I96" s="14"/>
      <c r="J96" s="14"/>
      <c r="K96" s="14"/>
      <c r="L96" s="13">
        <f t="shared" ref="L96:U96" si="36">L17/L57*100000</f>
        <v>38.7327553798658</v>
      </c>
      <c r="M96" s="13">
        <f t="shared" si="36"/>
        <v>39.831569363832934</v>
      </c>
      <c r="N96" s="13">
        <f t="shared" si="36"/>
        <v>37.774603661775643</v>
      </c>
      <c r="O96" s="13">
        <f t="shared" si="36"/>
        <v>26.187046934330027</v>
      </c>
      <c r="P96" s="13">
        <f t="shared" si="36"/>
        <v>32.105019084650237</v>
      </c>
      <c r="Q96" s="14">
        <f t="shared" si="36"/>
        <v>34.038414782397275</v>
      </c>
      <c r="R96" s="14">
        <f t="shared" si="36"/>
        <v>36.629589382303024</v>
      </c>
      <c r="S96" s="14">
        <f t="shared" si="36"/>
        <v>17.962765752704037</v>
      </c>
      <c r="T96" s="14">
        <f t="shared" si="36"/>
        <v>24.559967253376993</v>
      </c>
      <c r="U96" s="13">
        <f t="shared" si="36"/>
        <v>40.443985080663282</v>
      </c>
      <c r="V96" s="32">
        <f t="shared" si="3"/>
        <v>42.121027753077172</v>
      </c>
      <c r="W96" s="32">
        <f t="shared" ref="W96" si="37">+W17/W57*100000</f>
        <v>27.517045280826732</v>
      </c>
      <c r="X96" s="32">
        <f t="shared" ref="X96" si="38">+X17/X57*100000</f>
        <v>28.025057698648205</v>
      </c>
    </row>
    <row r="97" spans="1:24" ht="21.95" customHeight="1">
      <c r="A97" s="42" t="s">
        <v>33</v>
      </c>
      <c r="B97" s="35" t="s">
        <v>34</v>
      </c>
      <c r="C97" s="13"/>
      <c r="D97" s="13"/>
      <c r="E97" s="13"/>
      <c r="F97" s="13"/>
      <c r="G97" s="13"/>
      <c r="H97" s="14"/>
      <c r="I97" s="14"/>
      <c r="J97" s="14"/>
      <c r="K97" s="14"/>
      <c r="L97" s="13">
        <f t="shared" ref="L97:U97" si="39">L18/L58*100000</f>
        <v>95.123807293800851</v>
      </c>
      <c r="M97" s="13">
        <f t="shared" si="39"/>
        <v>68.715175597149823</v>
      </c>
      <c r="N97" s="13">
        <f t="shared" si="39"/>
        <v>58.530875036581797</v>
      </c>
      <c r="O97" s="13">
        <f t="shared" si="39"/>
        <v>57.622772519699787</v>
      </c>
      <c r="P97" s="13">
        <f t="shared" si="39"/>
        <v>46.302325244895897</v>
      </c>
      <c r="Q97" s="14">
        <f t="shared" si="39"/>
        <v>53.524435391546113</v>
      </c>
      <c r="R97" s="14">
        <f t="shared" si="39"/>
        <v>56.229293942433358</v>
      </c>
      <c r="S97" s="14">
        <f t="shared" si="39"/>
        <v>29.335927246900425</v>
      </c>
      <c r="T97" s="14">
        <f t="shared" si="39"/>
        <v>60.564525126308915</v>
      </c>
      <c r="U97" s="13">
        <f t="shared" si="39"/>
        <v>71.97022890043533</v>
      </c>
      <c r="V97" s="32">
        <f t="shared" si="3"/>
        <v>63.645846224563762</v>
      </c>
      <c r="W97" s="32">
        <f t="shared" ref="W97" si="40">+W18/W58*100000</f>
        <v>50.642069090251404</v>
      </c>
      <c r="X97" s="32">
        <f t="shared" ref="X97" si="41">+X18/X58*100000</f>
        <v>44.597231255226241</v>
      </c>
    </row>
    <row r="98" spans="1:24" ht="21.95" customHeight="1">
      <c r="A98" s="42" t="s">
        <v>35</v>
      </c>
      <c r="B98" s="35" t="s">
        <v>36</v>
      </c>
      <c r="C98" s="13"/>
      <c r="D98" s="13"/>
      <c r="E98" s="13"/>
      <c r="F98" s="13"/>
      <c r="G98" s="13"/>
      <c r="H98" s="14"/>
      <c r="I98" s="14"/>
      <c r="J98" s="14"/>
      <c r="K98" s="14"/>
      <c r="L98" s="13">
        <f t="shared" ref="L98:U98" si="42">L19/L59*100000</f>
        <v>26.979961246964752</v>
      </c>
      <c r="M98" s="13">
        <f t="shared" si="42"/>
        <v>36.820658844322253</v>
      </c>
      <c r="N98" s="13">
        <f t="shared" si="42"/>
        <v>35.923841456113038</v>
      </c>
      <c r="O98" s="13">
        <f t="shared" si="42"/>
        <v>62.334812746222518</v>
      </c>
      <c r="P98" s="13">
        <f t="shared" si="42"/>
        <v>37.820528983132043</v>
      </c>
      <c r="Q98" s="14">
        <f t="shared" si="42"/>
        <v>47.775455359808895</v>
      </c>
      <c r="R98" s="14">
        <f t="shared" si="42"/>
        <v>50.853383339160281</v>
      </c>
      <c r="S98" s="14">
        <f t="shared" si="42"/>
        <v>32.542549383318693</v>
      </c>
      <c r="T98" s="14">
        <f t="shared" si="42"/>
        <v>22.825094561106038</v>
      </c>
      <c r="U98" s="13">
        <f t="shared" si="42"/>
        <v>28.567347521782605</v>
      </c>
      <c r="V98" s="32">
        <f t="shared" si="3"/>
        <v>71.278511404561826</v>
      </c>
      <c r="W98" s="32">
        <f t="shared" ref="W98" si="43">+W19/W59*100000</f>
        <v>33.946891973445986</v>
      </c>
      <c r="X98" s="32">
        <f t="shared" ref="X98" si="44">+X19/X59*100000</f>
        <v>31.488624734314726</v>
      </c>
    </row>
    <row r="99" spans="1:24" ht="21.95" customHeight="1">
      <c r="A99" s="42" t="s">
        <v>37</v>
      </c>
      <c r="B99" s="35" t="s">
        <v>38</v>
      </c>
      <c r="C99" s="13"/>
      <c r="D99" s="13"/>
      <c r="E99" s="13"/>
      <c r="F99" s="13"/>
      <c r="G99" s="13"/>
      <c r="H99" s="14"/>
      <c r="I99" s="14"/>
      <c r="J99" s="14"/>
      <c r="K99" s="14"/>
      <c r="L99" s="13">
        <f t="shared" ref="L99:U99" si="45">L20/L60*100000</f>
        <v>26.325796355339747</v>
      </c>
      <c r="M99" s="13">
        <f t="shared" si="45"/>
        <v>24.663102026320463</v>
      </c>
      <c r="N99" s="13">
        <f t="shared" si="45"/>
        <v>20.516818662098252</v>
      </c>
      <c r="O99" s="13">
        <f t="shared" si="45"/>
        <v>38.49555220309005</v>
      </c>
      <c r="P99" s="13">
        <f t="shared" si="45"/>
        <v>22.526146419951729</v>
      </c>
      <c r="Q99" s="14">
        <f t="shared" si="45"/>
        <v>27.385380770898468</v>
      </c>
      <c r="R99" s="14">
        <f t="shared" si="45"/>
        <v>32.531282313438908</v>
      </c>
      <c r="S99" s="14">
        <f t="shared" si="45"/>
        <v>35.26922172584058</v>
      </c>
      <c r="T99" s="14">
        <f t="shared" si="45"/>
        <v>41.860708492491234</v>
      </c>
      <c r="U99" s="13">
        <f t="shared" si="45"/>
        <v>43.972254925601781</v>
      </c>
      <c r="V99" s="32">
        <f t="shared" si="3"/>
        <v>55.93527878961514</v>
      </c>
      <c r="W99" s="32">
        <f t="shared" ref="W99" si="46">+W20/W60*100000</f>
        <v>38.724667613269652</v>
      </c>
      <c r="X99" s="32">
        <f t="shared" ref="X99" si="47">+X20/X60*100000</f>
        <v>37.136066547831255</v>
      </c>
    </row>
    <row r="100" spans="1:24" ht="21.95" customHeight="1">
      <c r="A100" s="42" t="s">
        <v>39</v>
      </c>
      <c r="B100" s="35" t="s">
        <v>40</v>
      </c>
      <c r="C100" s="13"/>
      <c r="D100" s="13"/>
      <c r="E100" s="13"/>
      <c r="F100" s="13"/>
      <c r="G100" s="13"/>
      <c r="H100" s="14"/>
      <c r="I100" s="14"/>
      <c r="J100" s="14"/>
      <c r="K100" s="14"/>
      <c r="L100" s="13">
        <f t="shared" ref="L100:U100" si="48">L21/L61*100000</f>
        <v>46.597019654622891</v>
      </c>
      <c r="M100" s="13">
        <f t="shared" si="48"/>
        <v>48.348033545401968</v>
      </c>
      <c r="N100" s="13">
        <f t="shared" si="48"/>
        <v>35.652439645512885</v>
      </c>
      <c r="O100" s="13">
        <f t="shared" si="48"/>
        <v>33.838084764402332</v>
      </c>
      <c r="P100" s="13">
        <f t="shared" si="48"/>
        <v>33.569128078386342</v>
      </c>
      <c r="Q100" s="14">
        <f t="shared" si="48"/>
        <v>41.858726797059923</v>
      </c>
      <c r="R100" s="14">
        <f t="shared" si="48"/>
        <v>35.230970095123624</v>
      </c>
      <c r="S100" s="14">
        <f t="shared" si="48"/>
        <v>33.939798586769037</v>
      </c>
      <c r="T100" s="14">
        <f t="shared" si="48"/>
        <v>35.857073704214997</v>
      </c>
      <c r="U100" s="13">
        <f t="shared" si="48"/>
        <v>55.094300943009429</v>
      </c>
      <c r="V100" s="32">
        <f t="shared" si="3"/>
        <v>52.358281784715707</v>
      </c>
      <c r="W100" s="32">
        <f t="shared" ref="W100" si="49">+W21/W61*100000</f>
        <v>36.847289244134551</v>
      </c>
      <c r="X100" s="32">
        <f t="shared" ref="X100" si="50">+X21/X61*100000</f>
        <v>35.559348552734512</v>
      </c>
    </row>
    <row r="101" spans="1:24" ht="21.95" customHeight="1">
      <c r="A101" s="42" t="s">
        <v>41</v>
      </c>
      <c r="B101" s="35" t="s">
        <v>42</v>
      </c>
      <c r="C101" s="13"/>
      <c r="D101" s="13"/>
      <c r="E101" s="13"/>
      <c r="F101" s="13"/>
      <c r="G101" s="13"/>
      <c r="H101" s="14"/>
      <c r="I101" s="14"/>
      <c r="J101" s="14"/>
      <c r="K101" s="14"/>
      <c r="L101" s="13">
        <f t="shared" ref="L101:U101" si="51">L22/L62*100000</f>
        <v>60.908084163898117</v>
      </c>
      <c r="M101" s="13">
        <f t="shared" si="51"/>
        <v>42.312371079494362</v>
      </c>
      <c r="N101" s="13">
        <f t="shared" si="51"/>
        <v>35.723263783225939</v>
      </c>
      <c r="O101" s="13">
        <f t="shared" si="51"/>
        <v>50.82696851475356</v>
      </c>
      <c r="P101" s="13">
        <f t="shared" si="51"/>
        <v>38.251753205355243</v>
      </c>
      <c r="Q101" s="14">
        <f t="shared" si="51"/>
        <v>28.134231544725612</v>
      </c>
      <c r="R101" s="14">
        <f t="shared" si="51"/>
        <v>36.484699229260727</v>
      </c>
      <c r="S101" s="14">
        <f t="shared" si="51"/>
        <v>46.324891908585549</v>
      </c>
      <c r="T101" s="14">
        <f t="shared" si="51"/>
        <v>52.576235541535226</v>
      </c>
      <c r="U101" s="13">
        <f t="shared" si="51"/>
        <v>61.858220957565266</v>
      </c>
      <c r="V101" s="32">
        <f t="shared" si="3"/>
        <v>61.318713028423026</v>
      </c>
      <c r="W101" s="32">
        <f t="shared" ref="W101" si="52">+W22/W62*100000</f>
        <v>41.038650947619757</v>
      </c>
      <c r="X101" s="32">
        <f t="shared" ref="X101" si="53">+X22/X62*100000</f>
        <v>50.945549396804694</v>
      </c>
    </row>
    <row r="102" spans="1:24" ht="21.95" customHeight="1">
      <c r="A102" s="42" t="s">
        <v>43</v>
      </c>
      <c r="B102" s="35" t="s">
        <v>44</v>
      </c>
      <c r="C102" s="13"/>
      <c r="D102" s="13"/>
      <c r="E102" s="13"/>
      <c r="F102" s="13"/>
      <c r="G102" s="13"/>
      <c r="H102" s="14"/>
      <c r="I102" s="14"/>
      <c r="J102" s="14"/>
      <c r="K102" s="14"/>
      <c r="L102" s="13">
        <f t="shared" ref="L102:U102" si="54">L23/L63*100000</f>
        <v>53.632575601303685</v>
      </c>
      <c r="M102" s="13">
        <f t="shared" si="54"/>
        <v>48.87585532746823</v>
      </c>
      <c r="N102" s="13">
        <f t="shared" si="54"/>
        <v>56.574799967671545</v>
      </c>
      <c r="O102" s="13">
        <f t="shared" si="54"/>
        <v>8.1712698153293015</v>
      </c>
      <c r="P102" s="13">
        <f t="shared" si="54"/>
        <v>33.246062419482193</v>
      </c>
      <c r="Q102" s="14">
        <f t="shared" si="54"/>
        <v>34.193879295606088</v>
      </c>
      <c r="R102" s="14">
        <f t="shared" si="54"/>
        <v>31.591298853687157</v>
      </c>
      <c r="S102" s="14">
        <f t="shared" si="54"/>
        <v>25.057632554876218</v>
      </c>
      <c r="T102" s="14">
        <f t="shared" si="54"/>
        <v>15.918497293855461</v>
      </c>
      <c r="U102" s="13">
        <f t="shared" si="54"/>
        <v>65.771444231296243</v>
      </c>
      <c r="V102" s="32">
        <f t="shared" si="3"/>
        <v>40.30864908441783</v>
      </c>
      <c r="W102" s="32">
        <f t="shared" ref="W102" si="55">+W23/W63*100000</f>
        <v>23.754379713759725</v>
      </c>
      <c r="X102" s="32">
        <f t="shared" ref="X102" si="56">+X23/X63*100000</f>
        <v>32.528787977359961</v>
      </c>
    </row>
    <row r="103" spans="1:24" ht="21.95" customHeight="1">
      <c r="A103" s="42" t="s">
        <v>45</v>
      </c>
      <c r="B103" s="35" t="s">
        <v>46</v>
      </c>
      <c r="C103" s="13"/>
      <c r="D103" s="13"/>
      <c r="E103" s="13"/>
      <c r="F103" s="13"/>
      <c r="G103" s="13"/>
      <c r="H103" s="14"/>
      <c r="I103" s="14"/>
      <c r="J103" s="14"/>
      <c r="K103" s="14"/>
      <c r="L103" s="13">
        <f t="shared" ref="L103:U103" si="57">L24/L64*100000</f>
        <v>54.333061668024989</v>
      </c>
      <c r="M103" s="13">
        <f t="shared" si="57"/>
        <v>60.622389869325069</v>
      </c>
      <c r="N103" s="13">
        <f t="shared" si="57"/>
        <v>33.50532734704818</v>
      </c>
      <c r="O103" s="13">
        <f t="shared" si="57"/>
        <v>35.47105561861521</v>
      </c>
      <c r="P103" s="13">
        <f t="shared" si="57"/>
        <v>68.037496220139104</v>
      </c>
      <c r="Q103" s="14">
        <f t="shared" si="57"/>
        <v>48.433968356474004</v>
      </c>
      <c r="R103" s="14">
        <f t="shared" si="57"/>
        <v>47.782113562156567</v>
      </c>
      <c r="S103" s="14">
        <f t="shared" si="57"/>
        <v>69.516857838025729</v>
      </c>
      <c r="T103" s="14">
        <f t="shared" si="57"/>
        <v>36.717459151826695</v>
      </c>
      <c r="U103" s="13">
        <f t="shared" si="57"/>
        <v>114.28571428571429</v>
      </c>
      <c r="V103" s="32">
        <f t="shared" si="3"/>
        <v>79.02015013828526</v>
      </c>
      <c r="W103" s="32">
        <f t="shared" ref="W103" si="58">+W24/W64*100000</f>
        <v>134.24821002386633</v>
      </c>
      <c r="X103" s="32">
        <f t="shared" ref="X103" si="59">+X24/X64*100000</f>
        <v>92.180058380703642</v>
      </c>
    </row>
    <row r="104" spans="1:24" ht="21.95" customHeight="1">
      <c r="A104" s="42" t="s">
        <v>47</v>
      </c>
      <c r="B104" s="35" t="s">
        <v>48</v>
      </c>
      <c r="C104" s="13"/>
      <c r="D104" s="13"/>
      <c r="E104" s="13"/>
      <c r="F104" s="13"/>
      <c r="G104" s="13"/>
      <c r="H104" s="14"/>
      <c r="I104" s="14"/>
      <c r="J104" s="14"/>
      <c r="K104" s="14"/>
      <c r="L104" s="13">
        <f t="shared" ref="L104:U104" si="60">L25/L65*100000</f>
        <v>42.837344084666753</v>
      </c>
      <c r="M104" s="13">
        <f t="shared" si="60"/>
        <v>30.923666119555648</v>
      </c>
      <c r="N104" s="13">
        <f t="shared" si="60"/>
        <v>16.951204746337329</v>
      </c>
      <c r="O104" s="13">
        <f t="shared" si="60"/>
        <v>17.587442566007869</v>
      </c>
      <c r="P104" s="13">
        <f t="shared" si="60"/>
        <v>19.122896481387048</v>
      </c>
      <c r="Q104" s="14">
        <f t="shared" si="60"/>
        <v>47.043729284721479</v>
      </c>
      <c r="R104" s="14">
        <f t="shared" si="60"/>
        <v>36.600856890649553</v>
      </c>
      <c r="S104" s="14">
        <f t="shared" si="60"/>
        <v>35.976884851482922</v>
      </c>
      <c r="T104" s="14">
        <f t="shared" si="60"/>
        <v>23.494584498273149</v>
      </c>
      <c r="U104" s="13">
        <f t="shared" si="60"/>
        <v>49.646270323941913</v>
      </c>
      <c r="V104" s="32">
        <f t="shared" si="3"/>
        <v>33.238180893911547</v>
      </c>
      <c r="W104" s="32">
        <f t="shared" ref="W104" si="61">+W25/W65*100000</f>
        <v>39.564004668552549</v>
      </c>
      <c r="X104" s="32">
        <f t="shared" ref="X104" si="62">+X25/X65*100000</f>
        <v>20.388191159680314</v>
      </c>
    </row>
    <row r="105" spans="1:24" ht="21.95" customHeight="1">
      <c r="A105" s="42" t="s">
        <v>49</v>
      </c>
      <c r="B105" s="35" t="s">
        <v>50</v>
      </c>
      <c r="C105" s="13"/>
      <c r="D105" s="13"/>
      <c r="E105" s="13"/>
      <c r="F105" s="13"/>
      <c r="G105" s="13"/>
      <c r="H105" s="14"/>
      <c r="I105" s="14"/>
      <c r="J105" s="14"/>
      <c r="K105" s="14"/>
      <c r="L105" s="13">
        <f t="shared" ref="L105:U105" si="63">L26/L66*100000</f>
        <v>59.899881626424403</v>
      </c>
      <c r="M105" s="13">
        <f t="shared" si="63"/>
        <v>72.022812123350093</v>
      </c>
      <c r="N105" s="13">
        <f t="shared" si="63"/>
        <v>42.352460093759582</v>
      </c>
      <c r="O105" s="13">
        <f t="shared" si="63"/>
        <v>46.041199447505605</v>
      </c>
      <c r="P105" s="13">
        <f t="shared" si="63"/>
        <v>46.439628482972132</v>
      </c>
      <c r="Q105" s="14">
        <f t="shared" si="63"/>
        <v>56.40055308929481</v>
      </c>
      <c r="R105" s="14">
        <f t="shared" si="63"/>
        <v>65.36802196365538</v>
      </c>
      <c r="S105" s="14">
        <f t="shared" si="63"/>
        <v>63.91435476461541</v>
      </c>
      <c r="T105" s="14">
        <f t="shared" si="63"/>
        <v>41.004795778288852</v>
      </c>
      <c r="U105" s="13">
        <f t="shared" si="63"/>
        <v>81.968981211846668</v>
      </c>
      <c r="V105" s="32">
        <f t="shared" si="3"/>
        <v>75.317409081127607</v>
      </c>
      <c r="W105" s="32">
        <f t="shared" ref="W105" si="64">+W26/W66*100000</f>
        <v>57.313775007611987</v>
      </c>
      <c r="X105" s="32">
        <f t="shared" ref="X105" si="65">+X26/X66*100000</f>
        <v>45.210409244624479</v>
      </c>
    </row>
    <row r="106" spans="1:24" ht="21.95" customHeight="1">
      <c r="A106" s="42" t="s">
        <v>51</v>
      </c>
      <c r="B106" s="35" t="s">
        <v>52</v>
      </c>
      <c r="C106" s="13"/>
      <c r="D106" s="13"/>
      <c r="E106" s="13"/>
      <c r="F106" s="13"/>
      <c r="G106" s="13"/>
      <c r="H106" s="14"/>
      <c r="I106" s="14"/>
      <c r="J106" s="14"/>
      <c r="K106" s="14"/>
      <c r="L106" s="13">
        <f t="shared" ref="L106:U106" si="66">L27/L67*100000</f>
        <v>45.698950868766225</v>
      </c>
      <c r="M106" s="13">
        <f t="shared" si="66"/>
        <v>45.975717315018109</v>
      </c>
      <c r="N106" s="13">
        <f t="shared" si="66"/>
        <v>25.477707006369425</v>
      </c>
      <c r="O106" s="13">
        <f t="shared" si="66"/>
        <v>36.549707602339183</v>
      </c>
      <c r="P106" s="13">
        <f t="shared" si="66"/>
        <v>30.103197524012003</v>
      </c>
      <c r="Q106" s="14">
        <f t="shared" si="66"/>
        <v>42.003672879302933</v>
      </c>
      <c r="R106" s="14">
        <f t="shared" si="66"/>
        <v>32.986650108661905</v>
      </c>
      <c r="S106" s="14">
        <f t="shared" si="66"/>
        <v>29.986805805445606</v>
      </c>
      <c r="T106" s="14">
        <f t="shared" si="66"/>
        <v>26.133952185321085</v>
      </c>
      <c r="U106" s="13">
        <f t="shared" si="66"/>
        <v>45.859758621075351</v>
      </c>
      <c r="V106" s="32">
        <f t="shared" si="3"/>
        <v>80.215504340017958</v>
      </c>
      <c r="W106" s="32">
        <f t="shared" ref="W106" si="67">+W27/W67*100000</f>
        <v>42.701080574566767</v>
      </c>
      <c r="X106" s="32">
        <f t="shared" ref="X106" si="68">+X27/X67*100000</f>
        <v>31.382804838182416</v>
      </c>
    </row>
    <row r="107" spans="1:24" ht="21.95" customHeight="1">
      <c r="A107" s="42" t="s">
        <v>53</v>
      </c>
      <c r="B107" s="35" t="s">
        <v>54</v>
      </c>
      <c r="C107" s="13"/>
      <c r="D107" s="13"/>
      <c r="E107" s="13"/>
      <c r="F107" s="13"/>
      <c r="G107" s="13"/>
      <c r="H107" s="14"/>
      <c r="I107" s="14"/>
      <c r="J107" s="14"/>
      <c r="K107" s="14"/>
      <c r="L107" s="13">
        <f t="shared" ref="L107:U107" si="69">L28/L68*100000</f>
        <v>41.704579921140429</v>
      </c>
      <c r="M107" s="13">
        <f t="shared" si="69"/>
        <v>18.690191387559807</v>
      </c>
      <c r="N107" s="13">
        <f t="shared" si="69"/>
        <v>26.299969942891494</v>
      </c>
      <c r="O107" s="13">
        <f t="shared" si="69"/>
        <v>36.59518407377589</v>
      </c>
      <c r="P107" s="13">
        <f t="shared" si="69"/>
        <v>11.102475852115022</v>
      </c>
      <c r="Q107" s="14">
        <f t="shared" si="69"/>
        <v>37.693177534866187</v>
      </c>
      <c r="R107" s="14">
        <f t="shared" si="69"/>
        <v>22.942795962067908</v>
      </c>
      <c r="S107" s="14">
        <f t="shared" si="69"/>
        <v>19.202703740686687</v>
      </c>
      <c r="T107" s="14">
        <f t="shared" si="69"/>
        <v>16.647244880972199</v>
      </c>
      <c r="U107" s="13">
        <f t="shared" si="69"/>
        <v>19.434457292780099</v>
      </c>
      <c r="V107" s="32">
        <f t="shared" si="3"/>
        <v>38.825527784518322</v>
      </c>
      <c r="W107" s="32">
        <f t="shared" ref="W107" si="70">+W28/W68*100000</f>
        <v>30.591954316014888</v>
      </c>
      <c r="X107" s="32">
        <f t="shared" ref="X107" si="71">+X28/X68*100000</f>
        <v>22.040996253030638</v>
      </c>
    </row>
    <row r="108" spans="1:24" ht="21.95" customHeight="1">
      <c r="A108" s="42" t="s">
        <v>55</v>
      </c>
      <c r="B108" s="35" t="s">
        <v>56</v>
      </c>
      <c r="C108" s="13"/>
      <c r="D108" s="13"/>
      <c r="E108" s="13"/>
      <c r="F108" s="13"/>
      <c r="G108" s="13"/>
      <c r="H108" s="14"/>
      <c r="I108" s="14"/>
      <c r="J108" s="14"/>
      <c r="K108" s="14"/>
      <c r="L108" s="13">
        <f t="shared" ref="L108:U108" si="72">L29/L69*100000</f>
        <v>63.747051698858932</v>
      </c>
      <c r="M108" s="13">
        <f t="shared" si="72"/>
        <v>71.736011477761835</v>
      </c>
      <c r="N108" s="13">
        <f t="shared" si="72"/>
        <v>48.04516245270554</v>
      </c>
      <c r="O108" s="13">
        <f t="shared" si="72"/>
        <v>23.161551823972207</v>
      </c>
      <c r="P108" s="13">
        <f t="shared" si="72"/>
        <v>5.6818181818181817</v>
      </c>
      <c r="Q108" s="14">
        <f t="shared" si="72"/>
        <v>34.975225881667157</v>
      </c>
      <c r="R108" s="14">
        <f t="shared" si="72"/>
        <v>41.125668292109751</v>
      </c>
      <c r="S108" s="14">
        <f t="shared" si="72"/>
        <v>48.696028568336764</v>
      </c>
      <c r="T108" s="14">
        <f t="shared" si="72"/>
        <v>51.369863013698627</v>
      </c>
      <c r="U108" s="13">
        <f t="shared" si="72"/>
        <v>88.352230893830068</v>
      </c>
      <c r="V108" s="32">
        <f t="shared" si="3"/>
        <v>68.22279616003118</v>
      </c>
      <c r="W108" s="32">
        <f t="shared" ref="W108" si="73">+W29/W69*100000</f>
        <v>24.754926230319832</v>
      </c>
      <c r="X108" s="32">
        <f t="shared" ref="X108" si="74">+X29/X69*100000</f>
        <v>58.241118229470011</v>
      </c>
    </row>
    <row r="109" spans="1:24" ht="21.95" customHeight="1">
      <c r="A109" s="42" t="s">
        <v>57</v>
      </c>
      <c r="B109" s="35" t="s">
        <v>58</v>
      </c>
      <c r="C109" s="13"/>
      <c r="D109" s="13"/>
      <c r="E109" s="13"/>
      <c r="F109" s="13"/>
      <c r="G109" s="13"/>
      <c r="H109" s="14"/>
      <c r="I109" s="14"/>
      <c r="J109" s="14"/>
      <c r="K109" s="14"/>
      <c r="L109" s="13">
        <f t="shared" ref="L109:U109" si="75">L30/L70*100000</f>
        <v>44.696482945498225</v>
      </c>
      <c r="M109" s="13">
        <f t="shared" si="75"/>
        <v>38.536706212667568</v>
      </c>
      <c r="N109" s="13">
        <f t="shared" si="75"/>
        <v>31.341710117673877</v>
      </c>
      <c r="O109" s="13">
        <f t="shared" si="75"/>
        <v>31.05327047398583</v>
      </c>
      <c r="P109" s="13">
        <f t="shared" si="75"/>
        <v>28.840053065697639</v>
      </c>
      <c r="Q109" s="14">
        <f t="shared" si="75"/>
        <v>38.667041619797523</v>
      </c>
      <c r="R109" s="14">
        <f t="shared" si="75"/>
        <v>38.133007931665652</v>
      </c>
      <c r="S109" s="14">
        <f t="shared" si="75"/>
        <v>14.45138913978106</v>
      </c>
      <c r="T109" s="14">
        <f t="shared" si="75"/>
        <v>30.229746070133011</v>
      </c>
      <c r="U109" s="13">
        <f t="shared" si="75"/>
        <v>47.577854671280278</v>
      </c>
      <c r="V109" s="32">
        <f t="shared" si="3"/>
        <v>61.571299564896151</v>
      </c>
      <c r="W109" s="32">
        <f t="shared" ref="W109" si="76">+W30/W70*100000</f>
        <v>42.738695615009831</v>
      </c>
      <c r="X109" s="32">
        <f t="shared" ref="X109" si="77">+X30/X70*100000</f>
        <v>34.380506252954575</v>
      </c>
    </row>
    <row r="110" spans="1:24" ht="21.95" customHeight="1">
      <c r="A110" s="42" t="s">
        <v>59</v>
      </c>
      <c r="B110" s="35" t="s">
        <v>60</v>
      </c>
      <c r="C110" s="13"/>
      <c r="D110" s="13"/>
      <c r="E110" s="13"/>
      <c r="F110" s="13"/>
      <c r="G110" s="13"/>
      <c r="H110" s="14"/>
      <c r="I110" s="14"/>
      <c r="J110" s="14"/>
      <c r="K110" s="14"/>
      <c r="L110" s="13">
        <f t="shared" ref="L110:U110" si="78">L31/L71*100000</f>
        <v>21.121873208412541</v>
      </c>
      <c r="M110" s="13">
        <f t="shared" si="78"/>
        <v>40.182987141444116</v>
      </c>
      <c r="N110" s="13">
        <f t="shared" si="78"/>
        <v>19.211680701866737</v>
      </c>
      <c r="O110" s="13">
        <f t="shared" si="78"/>
        <v>33.044742581455289</v>
      </c>
      <c r="P110" s="13">
        <f t="shared" si="78"/>
        <v>27.200707218387677</v>
      </c>
      <c r="Q110" s="14">
        <f t="shared" si="78"/>
        <v>49.48395306093596</v>
      </c>
      <c r="R110" s="14">
        <f t="shared" si="78"/>
        <v>14.677821811243211</v>
      </c>
      <c r="S110" s="14">
        <f t="shared" si="78"/>
        <v>43.929712460063904</v>
      </c>
      <c r="T110" s="14">
        <f t="shared" si="78"/>
        <v>39.913786221760994</v>
      </c>
      <c r="U110" s="13">
        <f t="shared" si="78"/>
        <v>67.482454561813924</v>
      </c>
      <c r="V110" s="32">
        <f t="shared" si="3"/>
        <v>100.0250062515629</v>
      </c>
      <c r="W110" s="32">
        <f t="shared" ref="W110" si="79">+W31/W71*100000</f>
        <v>40.180813661476648</v>
      </c>
      <c r="X110" s="32">
        <f t="shared" ref="X110" si="80">+X31/X71*100000</f>
        <v>38.550501156515033</v>
      </c>
    </row>
    <row r="111" spans="1:24" ht="21.95" customHeight="1">
      <c r="A111" s="42" t="s">
        <v>61</v>
      </c>
      <c r="B111" s="35" t="s">
        <v>62</v>
      </c>
      <c r="C111" s="13"/>
      <c r="D111" s="13"/>
      <c r="E111" s="13"/>
      <c r="F111" s="13"/>
      <c r="G111" s="13"/>
      <c r="H111" s="14"/>
      <c r="I111" s="14"/>
      <c r="J111" s="14"/>
      <c r="K111" s="14"/>
      <c r="L111" s="13">
        <f t="shared" ref="L111:U111" si="81">L32/L72*100000</f>
        <v>62.116945502733145</v>
      </c>
      <c r="M111" s="13">
        <f t="shared" si="81"/>
        <v>18.119881133579764</v>
      </c>
      <c r="N111" s="13">
        <f t="shared" si="81"/>
        <v>58.112505811250585</v>
      </c>
      <c r="O111" s="13">
        <f t="shared" si="81"/>
        <v>34.336728854297817</v>
      </c>
      <c r="P111" s="13">
        <f t="shared" si="81"/>
        <v>30.770414246701794</v>
      </c>
      <c r="Q111" s="14">
        <f t="shared" si="81"/>
        <v>34.076710461550114</v>
      </c>
      <c r="R111" s="14">
        <f t="shared" si="81"/>
        <v>19.953707398834702</v>
      </c>
      <c r="S111" s="14">
        <f t="shared" si="81"/>
        <v>32.194269420043227</v>
      </c>
      <c r="T111" s="14">
        <f t="shared" si="81"/>
        <v>43.806278899975659</v>
      </c>
      <c r="U111" s="13">
        <f t="shared" si="81"/>
        <v>87.032201914708438</v>
      </c>
      <c r="V111" s="32">
        <f t="shared" si="3"/>
        <v>43.244578983134616</v>
      </c>
      <c r="W111" s="32">
        <f t="shared" ref="W111" si="82">+W32/W72*100000</f>
        <v>29.030385136442813</v>
      </c>
      <c r="X111" s="32">
        <f t="shared" ref="X111" si="83">+X32/X72*100000</f>
        <v>33.385265969285555</v>
      </c>
    </row>
    <row r="112" spans="1:24" ht="21.95" customHeight="1">
      <c r="A112" s="42" t="s">
        <v>63</v>
      </c>
      <c r="B112" s="35" t="s">
        <v>64</v>
      </c>
      <c r="C112" s="13"/>
      <c r="D112" s="13"/>
      <c r="E112" s="13"/>
      <c r="F112" s="13"/>
      <c r="G112" s="13"/>
      <c r="H112" s="14"/>
      <c r="I112" s="14"/>
      <c r="J112" s="14"/>
      <c r="K112" s="14"/>
      <c r="L112" s="13">
        <f t="shared" ref="L112:U112" si="84">L33/L73*100000</f>
        <v>40.10527635041985</v>
      </c>
      <c r="M112" s="13">
        <f t="shared" si="84"/>
        <v>40.902932228954164</v>
      </c>
      <c r="N112" s="13">
        <f t="shared" si="84"/>
        <v>25.3852207244942</v>
      </c>
      <c r="O112" s="13">
        <f t="shared" si="84"/>
        <v>36.594610136707011</v>
      </c>
      <c r="P112" s="13">
        <f t="shared" si="84"/>
        <v>50.356270614598287</v>
      </c>
      <c r="Q112" s="14">
        <f t="shared" si="84"/>
        <v>40.729879439556861</v>
      </c>
      <c r="R112" s="14">
        <f t="shared" si="84"/>
        <v>38.374118133246746</v>
      </c>
      <c r="S112" s="14">
        <f t="shared" si="84"/>
        <v>33.895171478753888</v>
      </c>
      <c r="T112" s="14">
        <f t="shared" si="84"/>
        <v>40.427180541050433</v>
      </c>
      <c r="U112" s="13">
        <f t="shared" si="84"/>
        <v>78.220650251666441</v>
      </c>
      <c r="V112" s="32">
        <f t="shared" si="3"/>
        <v>55.638627116875895</v>
      </c>
      <c r="W112" s="32">
        <f t="shared" ref="W112" si="85">+W33/W73*100000</f>
        <v>35.208512635943983</v>
      </c>
      <c r="X112" s="32">
        <f t="shared" ref="X112" si="86">+X33/X73*100000</f>
        <v>41.56448730204913</v>
      </c>
    </row>
    <row r="113" spans="1:24" ht="21.95" customHeight="1">
      <c r="A113" s="42" t="s">
        <v>65</v>
      </c>
      <c r="B113" s="35" t="s">
        <v>66</v>
      </c>
      <c r="C113" s="13"/>
      <c r="D113" s="13"/>
      <c r="E113" s="13"/>
      <c r="F113" s="13"/>
      <c r="G113" s="13"/>
      <c r="H113" s="14"/>
      <c r="I113" s="14"/>
      <c r="J113" s="14"/>
      <c r="K113" s="14"/>
      <c r="L113" s="13">
        <f t="shared" ref="L113:U113" si="87">L34/L74*100000</f>
        <v>13.148206584621857</v>
      </c>
      <c r="M113" s="13">
        <f t="shared" si="87"/>
        <v>32.342398188825698</v>
      </c>
      <c r="N113" s="13">
        <f t="shared" si="87"/>
        <v>33.539226920819473</v>
      </c>
      <c r="O113" s="13">
        <f t="shared" si="87"/>
        <v>41.851510839541312</v>
      </c>
      <c r="P113" s="13">
        <f t="shared" si="87"/>
        <v>24.925914642590079</v>
      </c>
      <c r="Q113" s="14">
        <f t="shared" si="87"/>
        <v>48.632218844984806</v>
      </c>
      <c r="R113" s="14">
        <f t="shared" si="87"/>
        <v>62.660567704743407</v>
      </c>
      <c r="S113" s="14">
        <f t="shared" si="87"/>
        <v>45.840018336007333</v>
      </c>
      <c r="T113" s="14">
        <f t="shared" si="87"/>
        <v>39.976014391365183</v>
      </c>
      <c r="U113" s="13">
        <f t="shared" si="87"/>
        <v>61.177486684899954</v>
      </c>
      <c r="V113" s="32">
        <f t="shared" si="3"/>
        <v>80.713507405464298</v>
      </c>
      <c r="W113" s="32">
        <f t="shared" ref="W113" si="88">+W34/W74*100000</f>
        <v>53.506750082318071</v>
      </c>
      <c r="X113" s="32">
        <f t="shared" ref="X113" si="89">+X34/X74*100000</f>
        <v>52.024624989161538</v>
      </c>
    </row>
    <row r="114" spans="1:24" ht="21.95" customHeight="1">
      <c r="A114" s="42" t="s">
        <v>67</v>
      </c>
      <c r="B114" s="35" t="s">
        <v>68</v>
      </c>
      <c r="C114" s="13"/>
      <c r="D114" s="13"/>
      <c r="E114" s="13"/>
      <c r="F114" s="13"/>
      <c r="G114" s="13"/>
      <c r="H114" s="14"/>
      <c r="I114" s="14"/>
      <c r="J114" s="14"/>
      <c r="K114" s="14"/>
      <c r="L114" s="13">
        <f t="shared" ref="L114:U114" si="90">L35/L75*100000</f>
        <v>23.964723926380369</v>
      </c>
      <c r="M114" s="13">
        <f t="shared" si="90"/>
        <v>58.84216720228126</v>
      </c>
      <c r="N114" s="13">
        <f t="shared" si="90"/>
        <v>18.952854773750296</v>
      </c>
      <c r="O114" s="13">
        <f t="shared" si="90"/>
        <v>53.009493518384652</v>
      </c>
      <c r="P114" s="13">
        <f t="shared" si="90"/>
        <v>19.525529629991212</v>
      </c>
      <c r="Q114" s="14">
        <f t="shared" si="90"/>
        <v>35.563684397703604</v>
      </c>
      <c r="R114" s="14">
        <f t="shared" si="90"/>
        <v>35.769034236075626</v>
      </c>
      <c r="S114" s="14">
        <f t="shared" si="90"/>
        <v>31.925082473129724</v>
      </c>
      <c r="T114" s="14">
        <f t="shared" si="90"/>
        <v>45.454545454545453</v>
      </c>
      <c r="U114" s="13">
        <f t="shared" si="90"/>
        <v>48.60267314702309</v>
      </c>
      <c r="V114" s="32">
        <f t="shared" si="3"/>
        <v>30.004500675101266</v>
      </c>
      <c r="W114" s="32">
        <f t="shared" ref="W114" si="91">+W35/W75*100000</f>
        <v>98.905446393248056</v>
      </c>
      <c r="X114" s="32">
        <f t="shared" ref="X114" si="92">+X35/X75*100000</f>
        <v>42.747221430607013</v>
      </c>
    </row>
    <row r="115" spans="1:24" ht="21.75" customHeight="1">
      <c r="A115" s="42" t="s">
        <v>69</v>
      </c>
      <c r="B115" s="35" t="s">
        <v>70</v>
      </c>
      <c r="C115" s="13"/>
      <c r="D115" s="13"/>
      <c r="E115" s="13"/>
      <c r="F115" s="13"/>
      <c r="G115" s="13"/>
      <c r="H115" s="14"/>
      <c r="I115" s="14"/>
      <c r="J115" s="14"/>
      <c r="K115" s="14"/>
      <c r="L115" s="13">
        <f t="shared" ref="L115:U115" si="93">L36/L76*100000</f>
        <v>55.797146374513993</v>
      </c>
      <c r="M115" s="13">
        <f t="shared" si="93"/>
        <v>55.993791565566767</v>
      </c>
      <c r="N115" s="13">
        <f t="shared" si="93"/>
        <v>49.600280095699361</v>
      </c>
      <c r="O115" s="13">
        <f t="shared" si="93"/>
        <v>43.360433604336045</v>
      </c>
      <c r="P115" s="13">
        <f t="shared" si="93"/>
        <v>31.116135790816589</v>
      </c>
      <c r="Q115" s="14">
        <f t="shared" si="93"/>
        <v>39.724576271186443</v>
      </c>
      <c r="R115" s="14">
        <f t="shared" si="93"/>
        <v>48.829317122000049</v>
      </c>
      <c r="S115" s="14">
        <f t="shared" si="93"/>
        <v>36.595630481720484</v>
      </c>
      <c r="T115" s="14">
        <f t="shared" si="93"/>
        <v>49.809935771398614</v>
      </c>
      <c r="U115" s="13">
        <f t="shared" si="93"/>
        <v>40.487586216868863</v>
      </c>
      <c r="V115" s="32">
        <f t="shared" si="3"/>
        <v>83.862994350282477</v>
      </c>
      <c r="W115" s="32">
        <f t="shared" ref="W115" si="94">+W36/W76*100000</f>
        <v>55.050922102945222</v>
      </c>
      <c r="X115" s="32">
        <f t="shared" ref="X115" si="95">+X36/X76*100000</f>
        <v>45.826513911620296</v>
      </c>
    </row>
    <row r="116" spans="1:24" ht="21.95" customHeight="1">
      <c r="A116" s="42" t="s">
        <v>71</v>
      </c>
      <c r="B116" s="35" t="s">
        <v>72</v>
      </c>
      <c r="C116" s="13"/>
      <c r="D116" s="13"/>
      <c r="E116" s="13"/>
      <c r="F116" s="13"/>
      <c r="G116" s="13"/>
      <c r="H116" s="14"/>
      <c r="I116" s="14"/>
      <c r="J116" s="14"/>
      <c r="K116" s="14"/>
      <c r="L116" s="13">
        <f t="shared" ref="L116:U116" si="96">L37/L77*100000</f>
        <v>37.353504225615161</v>
      </c>
      <c r="M116" s="13">
        <f t="shared" si="96"/>
        <v>66.160903316866623</v>
      </c>
      <c r="N116" s="13">
        <f t="shared" si="96"/>
        <v>62.075998758480019</v>
      </c>
      <c r="O116" s="13">
        <f t="shared" si="96"/>
        <v>68.352699931647308</v>
      </c>
      <c r="P116" s="13">
        <f t="shared" si="96"/>
        <v>46.24374658426872</v>
      </c>
      <c r="Q116" s="14">
        <f t="shared" si="96"/>
        <v>42.38884702336096</v>
      </c>
      <c r="R116" s="14">
        <f t="shared" si="96"/>
        <v>23.4115278363066</v>
      </c>
      <c r="S116" s="14">
        <f t="shared" si="96"/>
        <v>80.694925713200732</v>
      </c>
      <c r="T116" s="14">
        <f t="shared" si="96"/>
        <v>0</v>
      </c>
      <c r="U116" s="13">
        <f t="shared" si="96"/>
        <v>60.444874274661515</v>
      </c>
      <c r="V116" s="32">
        <f t="shared" si="3"/>
        <v>112.64599513843599</v>
      </c>
      <c r="W116" s="32">
        <f t="shared" ref="W116" si="97">+W37/W77*100000</f>
        <v>46.128500823723229</v>
      </c>
      <c r="X116" s="32">
        <f t="shared" ref="X116" si="98">+X37/X77*100000</f>
        <v>54.544214904206726</v>
      </c>
    </row>
    <row r="117" spans="1:24" ht="21.95" customHeight="1">
      <c r="A117" s="43" t="s">
        <v>73</v>
      </c>
      <c r="B117" s="44" t="s">
        <v>74</v>
      </c>
      <c r="C117" s="56"/>
      <c r="D117" s="56"/>
      <c r="E117" s="56"/>
      <c r="F117" s="56"/>
      <c r="G117" s="56"/>
      <c r="H117" s="57"/>
      <c r="I117" s="57"/>
      <c r="J117" s="57"/>
      <c r="K117" s="57"/>
      <c r="L117" s="56">
        <f t="shared" ref="L117:U117" si="99">L38/L78*100000</f>
        <v>34.832417369765466</v>
      </c>
      <c r="M117" s="56">
        <f t="shared" si="99"/>
        <v>23.541413269509945</v>
      </c>
      <c r="N117" s="56">
        <f t="shared" si="99"/>
        <v>42.235080457828275</v>
      </c>
      <c r="O117" s="56">
        <f t="shared" si="99"/>
        <v>28.522532800912717</v>
      </c>
      <c r="P117" s="56">
        <f t="shared" si="99"/>
        <v>20.371577574967407</v>
      </c>
      <c r="Q117" s="57">
        <f t="shared" si="99"/>
        <v>26.248097012966561</v>
      </c>
      <c r="R117" s="57">
        <f t="shared" si="99"/>
        <v>37.178670065859357</v>
      </c>
      <c r="S117" s="57">
        <f t="shared" si="99"/>
        <v>39.463299131807418</v>
      </c>
      <c r="T117" s="57">
        <f t="shared" si="99"/>
        <v>40.137614678899084</v>
      </c>
      <c r="U117" s="13">
        <f t="shared" si="99"/>
        <v>73.768980143849518</v>
      </c>
      <c r="V117" s="32">
        <f t="shared" si="3"/>
        <v>32.2913975716869</v>
      </c>
      <c r="W117" s="32">
        <f t="shared" ref="W117" si="100">+W38/W78*100000</f>
        <v>29.033194619181263</v>
      </c>
      <c r="X117" s="32">
        <f t="shared" ref="X117" si="101">+X38/X78*100000</f>
        <v>29.631092893476222</v>
      </c>
    </row>
    <row r="118" spans="1:24" ht="22.5" customHeight="1">
      <c r="A118" s="3"/>
      <c r="B118" s="7" t="s">
        <v>191</v>
      </c>
      <c r="C118" s="7"/>
      <c r="D118" s="7"/>
      <c r="E118" s="7"/>
      <c r="F118" s="7"/>
      <c r="G118" s="7"/>
      <c r="H118" s="7"/>
      <c r="I118" s="6"/>
      <c r="J118" s="6"/>
      <c r="K118" s="6"/>
      <c r="L118" s="6"/>
      <c r="M118" s="6"/>
      <c r="Q118" s="6"/>
      <c r="R118" s="6"/>
      <c r="S118" s="6"/>
      <c r="T118" s="6"/>
      <c r="U118" s="6"/>
    </row>
    <row r="119" spans="1:24">
      <c r="B119" s="6"/>
      <c r="C119" s="6"/>
      <c r="D119" s="6"/>
      <c r="E119" s="6"/>
      <c r="F119" s="6"/>
      <c r="G119" s="6"/>
      <c r="H119" s="6"/>
      <c r="I119" s="6"/>
      <c r="J119" s="6"/>
      <c r="K119" s="6"/>
      <c r="L119" s="6"/>
      <c r="M119" s="6"/>
      <c r="N119" s="6"/>
      <c r="O119" s="6"/>
      <c r="P119" s="6"/>
      <c r="Q119" s="6"/>
      <c r="R119" s="6"/>
      <c r="S119" s="6"/>
      <c r="T119" s="6"/>
      <c r="U119" s="6"/>
    </row>
    <row r="120" spans="1:24">
      <c r="B120" s="6"/>
      <c r="C120" s="6"/>
      <c r="D120" s="6"/>
      <c r="E120" s="6"/>
      <c r="F120" s="6"/>
      <c r="G120" s="6"/>
      <c r="H120" s="6"/>
      <c r="I120" s="6"/>
      <c r="J120" s="6"/>
      <c r="K120" s="6"/>
      <c r="L120" s="6"/>
      <c r="M120" s="6"/>
      <c r="N120" s="6"/>
      <c r="O120" s="6"/>
      <c r="P120" s="6"/>
      <c r="Q120" s="6"/>
      <c r="R120" s="6"/>
      <c r="S120" s="6"/>
      <c r="T120" s="6"/>
      <c r="U120" s="6"/>
    </row>
  </sheetData>
  <mergeCells count="17">
    <mergeCell ref="A1:W1"/>
    <mergeCell ref="A2:W2"/>
    <mergeCell ref="C4:W4"/>
    <mergeCell ref="W3:X3"/>
    <mergeCell ref="A43:W43"/>
    <mergeCell ref="A40:B40"/>
    <mergeCell ref="A3:U3"/>
    <mergeCell ref="A5:B5"/>
    <mergeCell ref="A6:B6"/>
    <mergeCell ref="A39:B39"/>
    <mergeCell ref="C44:W44"/>
    <mergeCell ref="A84:B84"/>
    <mergeCell ref="A85:B85"/>
    <mergeCell ref="A45:B45"/>
    <mergeCell ref="A46:B46"/>
    <mergeCell ref="A82:W82"/>
    <mergeCell ref="C83:W83"/>
  </mergeCells>
  <printOptions horizontalCentered="1" verticalCentered="1"/>
  <pageMargins left="0.19685039370078741" right="0" top="1.0330357142857143" bottom="0.59055118110236227" header="0.51181102362204722" footer="0.51181102362204722"/>
  <pageSetup scale="37" fitToHeight="0" orientation="landscape" r:id="rId1"/>
  <headerFooter>
    <oddHeader xml:space="preserve">&amp;L&amp;G&amp;R&amp;"Montserrat,Negrita"&amp;14&amp;K621132Ramo 33 FASSA
Concentrado de metas 
FIN "Razón de mortalidad materna de mujeres sin seguridad social"
&amp;20 MIR-2024&amp;14
</oddHeader>
    <oddFooter>&amp;L&amp;F&amp;C&amp;P&amp;R
15Feb24</oddFooter>
  </headerFooter>
  <rowBreaks count="2" manualBreakCount="2">
    <brk id="42" max="28" man="1"/>
    <brk id="80" max="28" man="1"/>
  </rowBreaks>
  <ignoredErrors>
    <ignoredError sqref="A7:A38 A47:A78 A86:A117" numberStoredAsText="1"/>
  </ignoredErrors>
  <legacyDrawingHF r:id="rId2"/>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'1-RMM-Datos'!L47:U47</xm:f>
              <xm:sqref>Y47</xm:sqref>
            </x14:sparkline>
            <x14:sparkline>
              <xm:f>'1-RMM-Datos'!L48:U48</xm:f>
              <xm:sqref>Y48</xm:sqref>
            </x14:sparkline>
            <x14:sparkline>
              <xm:f>'1-RMM-Datos'!L49:U49</xm:f>
              <xm:sqref>Y49</xm:sqref>
            </x14:sparkline>
            <x14:sparkline>
              <xm:f>'1-RMM-Datos'!L50:U50</xm:f>
              <xm:sqref>Y50</xm:sqref>
            </x14:sparkline>
            <x14:sparkline>
              <xm:f>'1-RMM-Datos'!L51:U51</xm:f>
              <xm:sqref>Y51</xm:sqref>
            </x14:sparkline>
            <x14:sparkline>
              <xm:f>'1-RMM-Datos'!L52:U52</xm:f>
              <xm:sqref>Y52</xm:sqref>
            </x14:sparkline>
            <x14:sparkline>
              <xm:f>'1-RMM-Datos'!L53:U53</xm:f>
              <xm:sqref>Y53</xm:sqref>
            </x14:sparkline>
            <x14:sparkline>
              <xm:f>'1-RMM-Datos'!L54:U54</xm:f>
              <xm:sqref>Y54</xm:sqref>
            </x14:sparkline>
            <x14:sparkline>
              <xm:f>'1-RMM-Datos'!L55:U55</xm:f>
              <xm:sqref>Y55</xm:sqref>
            </x14:sparkline>
            <x14:sparkline>
              <xm:f>'1-RMM-Datos'!L56:U56</xm:f>
              <xm:sqref>Y56</xm:sqref>
            </x14:sparkline>
            <x14:sparkline>
              <xm:f>'1-RMM-Datos'!L57:U57</xm:f>
              <xm:sqref>Y57</xm:sqref>
            </x14:sparkline>
            <x14:sparkline>
              <xm:f>'1-RMM-Datos'!L58:U58</xm:f>
              <xm:sqref>Y58</xm:sqref>
            </x14:sparkline>
            <x14:sparkline>
              <xm:f>'1-RMM-Datos'!L59:U59</xm:f>
              <xm:sqref>Y59</xm:sqref>
            </x14:sparkline>
            <x14:sparkline>
              <xm:f>'1-RMM-Datos'!L60:U60</xm:f>
              <xm:sqref>Y60</xm:sqref>
            </x14:sparkline>
            <x14:sparkline>
              <xm:f>'1-RMM-Datos'!L61:U61</xm:f>
              <xm:sqref>Y61</xm:sqref>
            </x14:sparkline>
            <x14:sparkline>
              <xm:f>'1-RMM-Datos'!L62:U62</xm:f>
              <xm:sqref>Y62</xm:sqref>
            </x14:sparkline>
            <x14:sparkline>
              <xm:f>'1-RMM-Datos'!L63:U63</xm:f>
              <xm:sqref>Y63</xm:sqref>
            </x14:sparkline>
            <x14:sparkline>
              <xm:f>'1-RMM-Datos'!L64:U64</xm:f>
              <xm:sqref>Y64</xm:sqref>
            </x14:sparkline>
            <x14:sparkline>
              <xm:f>'1-RMM-Datos'!L65:U65</xm:f>
              <xm:sqref>Y65</xm:sqref>
            </x14:sparkline>
            <x14:sparkline>
              <xm:f>'1-RMM-Datos'!L66:U66</xm:f>
              <xm:sqref>Y66</xm:sqref>
            </x14:sparkline>
            <x14:sparkline>
              <xm:f>'1-RMM-Datos'!L67:U67</xm:f>
              <xm:sqref>Y67</xm:sqref>
            </x14:sparkline>
            <x14:sparkline>
              <xm:f>'1-RMM-Datos'!L68:U68</xm:f>
              <xm:sqref>Y68</xm:sqref>
            </x14:sparkline>
            <x14:sparkline>
              <xm:f>'1-RMM-Datos'!L69:U69</xm:f>
              <xm:sqref>Y69</xm:sqref>
            </x14:sparkline>
            <x14:sparkline>
              <xm:f>'1-RMM-Datos'!L70:U70</xm:f>
              <xm:sqref>Y70</xm:sqref>
            </x14:sparkline>
            <x14:sparkline>
              <xm:f>'1-RMM-Datos'!L71:U71</xm:f>
              <xm:sqref>Y71</xm:sqref>
            </x14:sparkline>
            <x14:sparkline>
              <xm:f>'1-RMM-Datos'!L72:U72</xm:f>
              <xm:sqref>Y72</xm:sqref>
            </x14:sparkline>
            <x14:sparkline>
              <xm:f>'1-RMM-Datos'!L73:U73</xm:f>
              <xm:sqref>Y73</xm:sqref>
            </x14:sparkline>
            <x14:sparkline>
              <xm:f>'1-RMM-Datos'!L74:U74</xm:f>
              <xm:sqref>Y74</xm:sqref>
            </x14:sparkline>
            <x14:sparkline>
              <xm:f>'1-RMM-Datos'!L75:U75</xm:f>
              <xm:sqref>Y75</xm:sqref>
            </x14:sparkline>
            <x14:sparkline>
              <xm:f>'1-RMM-Datos'!L76:U76</xm:f>
              <xm:sqref>Y76</xm:sqref>
            </x14:sparkline>
            <x14:sparkline>
              <xm:f>'1-RMM-Datos'!L77:U77</xm:f>
              <xm:sqref>Y77</xm:sqref>
            </x14:sparkline>
            <x14:sparkline>
              <xm:f>'1-RMM-Datos'!L78:U78</xm:f>
              <xm:sqref>Y78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'1-RMM-Datos'!L85:X85</xm:f>
              <xm:sqref>Y85</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Hoja1</vt:lpstr>
      <vt:lpstr>1-RMM</vt:lpstr>
      <vt:lpstr>1-RMM-Datos</vt:lpstr>
      <vt:lpstr>'1-RMM'!Área_de_impresión</vt:lpstr>
      <vt:lpstr>'1-RMM-Datos'!Área_de_impresión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DIPP-SPP</dc:creator>
  <cp:lastModifiedBy>123</cp:lastModifiedBy>
  <cp:lastPrinted>2023-06-15T16:44:09Z</cp:lastPrinted>
  <dcterms:created xsi:type="dcterms:W3CDTF">2016-03-08T00:08:31Z</dcterms:created>
  <dcterms:modified xsi:type="dcterms:W3CDTF">2024-04-03T17:36:55Z</dcterms:modified>
</cp:coreProperties>
</file>