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I.1 Formato - 7\"/>
    </mc:Choice>
  </mc:AlternateContent>
  <bookViews>
    <workbookView xWindow="-120" yWindow="-120" windowWidth="20730" windowHeight="11160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  <c r="H29" i="1"/>
  <c r="H20" i="1"/>
  <c r="H16" i="1"/>
  <c r="H17" i="1"/>
  <c r="H15" i="1"/>
  <c r="H44" i="1"/>
  <c r="G29" i="1"/>
  <c r="G20" i="1"/>
  <c r="G16" i="1"/>
  <c r="G17" i="1"/>
  <c r="G15" i="1"/>
  <c r="F22" i="1"/>
  <c r="F20" i="1"/>
  <c r="F17" i="1"/>
  <c r="F16" i="1"/>
  <c r="F15" i="1"/>
  <c r="E22" i="1"/>
  <c r="E20" i="1"/>
  <c r="E17" i="1"/>
  <c r="E16" i="1"/>
  <c r="E15" i="1"/>
  <c r="D29" i="1"/>
  <c r="D22" i="1"/>
  <c r="D20" i="1"/>
  <c r="D17" i="1"/>
  <c r="D16" i="1"/>
  <c r="D15" i="1"/>
  <c r="E29" i="1"/>
  <c r="C23" i="1"/>
  <c r="H33" i="1" l="1"/>
  <c r="G33" i="1"/>
  <c r="F33" i="1"/>
  <c r="E33" i="1"/>
  <c r="D33" i="1"/>
  <c r="C33" i="1"/>
  <c r="D31" i="1"/>
  <c r="E31" i="1"/>
  <c r="G31" i="1"/>
  <c r="H31" i="1"/>
  <c r="C31" i="1"/>
  <c r="D23" i="1"/>
  <c r="E23" i="1"/>
  <c r="E36" i="1" s="1"/>
  <c r="F23" i="1"/>
  <c r="F29" i="1" s="1"/>
  <c r="F31" i="1" s="1"/>
  <c r="G23" i="1"/>
  <c r="H23" i="1"/>
  <c r="H36" i="1" l="1"/>
  <c r="H42" i="1"/>
  <c r="G36" i="1"/>
  <c r="G42" i="1"/>
  <c r="D42" i="1"/>
  <c r="F36" i="1"/>
  <c r="F42" i="1"/>
  <c r="E42" i="1"/>
  <c r="D36" i="1"/>
  <c r="C36" i="1"/>
  <c r="C42" i="1"/>
</calcChain>
</file>

<file path=xl/sharedStrings.xml><?xml version="1.0" encoding="utf-8"?>
<sst xmlns="http://schemas.openxmlformats.org/spreadsheetml/2006/main" count="40" uniqueCount="40">
  <si>
    <t>Concepto (b)</t>
  </si>
  <si>
    <t>1. iIngresos de libre Disposición</t>
  </si>
  <si>
    <t>A) Impuestos</t>
  </si>
  <si>
    <t>B) Cuotas y Aportaciones de Seguridad Social</t>
  </si>
  <si>
    <t>C) Contribuciones de Mejoras</t>
  </si>
  <si>
    <t>D) Derechos</t>
  </si>
  <si>
    <t>E) Productos</t>
  </si>
  <si>
    <t>F) Aprovechamientos</t>
  </si>
  <si>
    <t>G) Ingresos por Venta de Bienes y Prestaciones de Servicios</t>
  </si>
  <si>
    <t>H) pParticipaciones</t>
  </si>
  <si>
    <t>I) Incentivos Derivados de la Colaboración Fiscal</t>
  </si>
  <si>
    <t>J) Transferencia y Asignaciones</t>
  </si>
  <si>
    <t>K) Convenios</t>
  </si>
  <si>
    <t>L) Otros Ingresos de Libre Disposición</t>
  </si>
  <si>
    <t>2. Transferencias Federales Etiquetadas (2=A+B+C+D+E)</t>
  </si>
  <si>
    <t>(1=A+B+C+D+E+F+G+H+I+J+K+L)</t>
  </si>
  <si>
    <t xml:space="preserve">A. Aportaciones </t>
  </si>
  <si>
    <t>B) Convenios</t>
  </si>
  <si>
    <t>C) Fondos Distintos de Aportaciones</t>
  </si>
  <si>
    <t>D) Transferencias, Asignaciones, Subsidios y Subvenciones, y Pensiones y Jubilaciones</t>
  </si>
  <si>
    <t>E) Otras Transferencias Federales Etiquetadas</t>
  </si>
  <si>
    <t>3. Ingresos Derivados de Financiamientos (3=A)</t>
  </si>
  <si>
    <t>A. Ingresos Derivados de Financiamientos</t>
  </si>
  <si>
    <t>4. Total de Ingresos Proyectados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</si>
  <si>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</si>
  <si>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</si>
  <si>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</si>
  <si>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(3=1+2)</t>
  </si>
  <si>
    <t>Proyecciones de Ingresos - LDF</t>
  </si>
  <si>
    <t>(PESOS)</t>
  </si>
  <si>
    <t>(CIFRAS NOMINALES)</t>
  </si>
  <si>
    <t>Formato 7 a) Proyecciones de Ingresos - LDF</t>
  </si>
  <si>
    <t>Proyecciones y Resultados de Ingresos y Egresos - LDF</t>
  </si>
  <si>
    <t>OPD SALUD DE TLAXCALA</t>
  </si>
  <si>
    <t>Año en Cuestión ( 2020) ( c )</t>
  </si>
  <si>
    <t>2021 (d)</t>
  </si>
  <si>
    <t>2022 (d)</t>
  </si>
  <si>
    <t>2023 (d)</t>
  </si>
  <si>
    <t>2024 (d)</t>
  </si>
  <si>
    <t>2025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</si>
</sst>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7">
    <xf numFmtId="0" fontId="0" fillId="0" borderId="0" xfId="0"/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Border="1"/>
    <xf numFmtId="0" fontId="0" fillId="0" borderId="12" xfId="0" applyBorder="1"/>
    <xf numFmtId="0" fontId="0" fillId="0" borderId="13" xfId="0" applyBorder="1"/>
    <xf numFmtId="0" fontId="1" fillId="0" borderId="11" xfId="0" applyFont="1" applyBorder="1"/>
    <xf numFmtId="0" fontId="1" fillId="0" borderId="12" xfId="0" applyFont="1" applyBorder="1"/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wrapText="1"/>
    </xf>
    <xf numFmtId="43" fontId="0" fillId="0" borderId="6" xfId="1" applyFont="1" applyBorder="1"/>
    <xf numFmtId="43" fontId="0" fillId="0" borderId="4" xfId="1" applyFont="1" applyBorder="1"/>
    <xf numFmtId="43" fontId="0" fillId="0" borderId="3" xfId="1" applyFont="1" applyBorder="1"/>
    <xf numFmtId="43" fontId="0" fillId="0" borderId="11" xfId="1" applyFont="1" applyBorder="1"/>
    <xf numFmtId="43" fontId="0" fillId="0" borderId="0" xfId="1" applyFont="1" applyBorder="1"/>
    <xf numFmtId="43" fontId="0" fillId="0" borderId="12" xfId="1" applyFont="1" applyBorder="1"/>
    <xf numFmtId="43" fontId="0" fillId="0" borderId="9" xfId="1" applyFont="1" applyBorder="1"/>
    <xf numFmtId="43" fontId="0" fillId="0" borderId="8" xfId="1" applyFont="1" applyBorder="1"/>
    <xf numFmtId="43" fontId="0" fillId="0" borderId="13" xfId="1" applyFont="1" applyBorder="1"/>
    <xf numFmtId="164" fontId="0" fillId="0" borderId="6" xfId="1" applyNumberFormat="1" applyFont="1" applyBorder="1" applyAlignment="1">
      <alignment horizontal="center"/>
    </xf>
    <xf numFmtId="43" fontId="0" fillId="0" borderId="0" xfId="1" applyFont="1" applyBorder="1" applyAlignment="1">
      <alignment horizontal="center"/>
    </xf>
    <xf numFmtId="43" fontId="0" fillId="0" borderId="12" xfId="1" applyFont="1" applyBorder="1" applyAlignment="1">
      <alignment horizontal="center"/>
    </xf>
    <xf numFmtId="43" fontId="0" fillId="0" borderId="6" xfId="1" applyFont="1" applyBorder="1" applyAlignment="1">
      <alignment horizontal="center"/>
    </xf>
    <xf numFmtId="164" fontId="1" fillId="0" borderId="6" xfId="1" applyNumberFormat="1" applyFont="1" applyBorder="1" applyAlignment="1">
      <alignment horizontal="center"/>
    </xf>
    <xf numFmtId="43" fontId="1" fillId="0" borderId="6" xfId="1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8" xfId="0" applyFont="1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4"/>
  <sheetViews>
    <sheetView tabSelected="1" workbookViewId="0">
      <selection activeCell="C30" sqref="C30"/>
    </sheetView>
  </sheetViews>
  <sheetFormatPr baseColWidth="10" defaultRowHeight="15" x14ac:dyDescent="0.25"/>
  <cols>
    <col min="1" max="1" width="3.42578125" customWidth="1"/>
    <col min="2" max="2" width="54.42578125" bestFit="1" customWidth="1"/>
    <col min="3" max="3" width="24.5703125" customWidth="1"/>
    <col min="4" max="8" width="17.85546875" bestFit="1" customWidth="1"/>
  </cols>
  <sheetData>
    <row r="1" spans="2:11" x14ac:dyDescent="0.25">
      <c r="B1" s="35" t="s">
        <v>32</v>
      </c>
      <c r="C1" s="35"/>
      <c r="D1" s="35"/>
      <c r="E1" s="35"/>
      <c r="F1" s="35"/>
      <c r="G1" s="35"/>
      <c r="H1" s="35"/>
    </row>
    <row r="2" spans="2:11" ht="15.75" thickBot="1" x14ac:dyDescent="0.3">
      <c r="B2" s="36" t="s">
        <v>31</v>
      </c>
      <c r="C2" s="36"/>
      <c r="D2" s="36"/>
      <c r="E2" s="36"/>
      <c r="F2" s="36"/>
      <c r="G2" s="36"/>
      <c r="H2" s="36"/>
    </row>
    <row r="3" spans="2:11" x14ac:dyDescent="0.25">
      <c r="B3" s="26" t="s">
        <v>33</v>
      </c>
      <c r="C3" s="27"/>
      <c r="D3" s="27"/>
      <c r="E3" s="27"/>
      <c r="F3" s="27"/>
      <c r="G3" s="27"/>
      <c r="H3" s="28"/>
    </row>
    <row r="4" spans="2:11" x14ac:dyDescent="0.25">
      <c r="B4" s="29" t="s">
        <v>28</v>
      </c>
      <c r="C4" s="30"/>
      <c r="D4" s="30"/>
      <c r="E4" s="30"/>
      <c r="F4" s="30"/>
      <c r="G4" s="30"/>
      <c r="H4" s="31"/>
    </row>
    <row r="5" spans="2:11" x14ac:dyDescent="0.25">
      <c r="B5" s="29" t="s">
        <v>29</v>
      </c>
      <c r="C5" s="30"/>
      <c r="D5" s="30"/>
      <c r="E5" s="30"/>
      <c r="F5" s="30"/>
      <c r="G5" s="30"/>
      <c r="H5" s="31"/>
    </row>
    <row r="6" spans="2:11" ht="15.75" thickBot="1" x14ac:dyDescent="0.3">
      <c r="B6" s="32" t="s">
        <v>30</v>
      </c>
      <c r="C6" s="33"/>
      <c r="D6" s="33"/>
      <c r="E6" s="33"/>
      <c r="F6" s="33"/>
      <c r="G6" s="33"/>
      <c r="H6" s="34"/>
    </row>
    <row r="7" spans="2:11" ht="37.9" customHeight="1" thickBot="1" x14ac:dyDescent="0.3">
      <c r="B7" s="3" t="s">
        <v>0</v>
      </c>
      <c r="C7" s="2" t="s">
        <v>34</v>
      </c>
      <c r="D7" s="3" t="s">
        <v>35</v>
      </c>
      <c r="E7" s="1" t="s">
        <v>36</v>
      </c>
      <c r="F7" s="3" t="s">
        <v>37</v>
      </c>
      <c r="G7" s="1" t="s">
        <v>38</v>
      </c>
      <c r="H7" s="3" t="s">
        <v>39</v>
      </c>
      <c r="K7" s="4"/>
    </row>
    <row r="8" spans="2:11" x14ac:dyDescent="0.25">
      <c r="B8" s="7" t="s">
        <v>1</v>
      </c>
      <c r="C8" s="12"/>
      <c r="D8" s="13"/>
      <c r="E8" s="14"/>
      <c r="F8" s="14"/>
      <c r="G8" s="12"/>
      <c r="H8" s="14"/>
      <c r="K8" s="4"/>
    </row>
    <row r="9" spans="2:11" x14ac:dyDescent="0.25">
      <c r="B9" s="8" t="s">
        <v>15</v>
      </c>
      <c r="C9" s="11"/>
      <c r="D9" s="15"/>
      <c r="E9" s="16"/>
      <c r="F9" s="16"/>
      <c r="G9" s="11"/>
      <c r="H9" s="16"/>
      <c r="K9" s="4"/>
    </row>
    <row r="10" spans="2:11" ht="9" customHeight="1" x14ac:dyDescent="0.25">
      <c r="B10" s="5"/>
      <c r="C10" s="11"/>
      <c r="D10" s="15"/>
      <c r="E10" s="16"/>
      <c r="F10" s="16"/>
      <c r="G10" s="11"/>
      <c r="H10" s="16"/>
      <c r="K10" s="4"/>
    </row>
    <row r="11" spans="2:11" x14ac:dyDescent="0.25">
      <c r="B11" s="5" t="s">
        <v>2</v>
      </c>
      <c r="C11" s="11"/>
      <c r="D11" s="15"/>
      <c r="E11" s="16"/>
      <c r="F11" s="16"/>
      <c r="G11" s="11"/>
      <c r="H11" s="16"/>
      <c r="K11" s="4"/>
    </row>
    <row r="12" spans="2:11" x14ac:dyDescent="0.25">
      <c r="B12" s="5" t="s">
        <v>3</v>
      </c>
      <c r="C12" s="11"/>
      <c r="D12" s="15"/>
      <c r="E12" s="16"/>
      <c r="F12" s="16"/>
      <c r="G12" s="11"/>
      <c r="H12" s="16"/>
      <c r="K12" s="4"/>
    </row>
    <row r="13" spans="2:11" x14ac:dyDescent="0.25">
      <c r="B13" s="5" t="s">
        <v>4</v>
      </c>
      <c r="C13" s="11"/>
      <c r="D13" s="15"/>
      <c r="E13" s="16"/>
      <c r="F13" s="16"/>
      <c r="G13" s="11"/>
      <c r="H13" s="16"/>
      <c r="K13" s="4"/>
    </row>
    <row r="14" spans="2:11" x14ac:dyDescent="0.25">
      <c r="B14" s="5" t="s">
        <v>5</v>
      </c>
      <c r="C14" s="11"/>
      <c r="D14" s="15"/>
      <c r="E14" s="16"/>
      <c r="F14" s="16"/>
      <c r="G14" s="11"/>
      <c r="H14" s="16"/>
      <c r="K14" s="4"/>
    </row>
    <row r="15" spans="2:11" x14ac:dyDescent="0.25">
      <c r="B15" s="5" t="s">
        <v>6</v>
      </c>
      <c r="C15" s="20">
        <v>2878055</v>
      </c>
      <c r="D15" s="21">
        <f>C15*3.57</f>
        <v>10274656.35</v>
      </c>
      <c r="E15" s="22">
        <f>C15*3.61</f>
        <v>10389778.549999999</v>
      </c>
      <c r="F15" s="22">
        <f>C15*3.52</f>
        <v>10130753.6</v>
      </c>
      <c r="G15" s="23">
        <f>C15*2.98</f>
        <v>8576603.9000000004</v>
      </c>
      <c r="H15" s="22">
        <f>C15*3.1</f>
        <v>8921970.5</v>
      </c>
      <c r="K15" s="4"/>
    </row>
    <row r="16" spans="2:11" x14ac:dyDescent="0.25">
      <c r="B16" s="5" t="s">
        <v>7</v>
      </c>
      <c r="C16" s="20">
        <v>1298570</v>
      </c>
      <c r="D16" s="21">
        <f t="shared" ref="D16" si="0">C16*3.57</f>
        <v>4635894.8999999994</v>
      </c>
      <c r="E16" s="22">
        <f>C16*3.61</f>
        <v>4687837.7</v>
      </c>
      <c r="F16" s="22">
        <f>C16*3.52</f>
        <v>4570966.4000000004</v>
      </c>
      <c r="G16" s="23">
        <f t="shared" ref="G16:G17" si="1">C16*2.98</f>
        <v>3869738.6</v>
      </c>
      <c r="H16" s="22">
        <f t="shared" ref="H16:H17" si="2">C16*3.1</f>
        <v>4025567</v>
      </c>
      <c r="K16" s="4"/>
    </row>
    <row r="17" spans="2:11" x14ac:dyDescent="0.25">
      <c r="B17" s="5" t="s">
        <v>8</v>
      </c>
      <c r="C17" s="20">
        <v>10997086</v>
      </c>
      <c r="D17" s="21">
        <f>C17*3.57</f>
        <v>39259597.019999996</v>
      </c>
      <c r="E17" s="22">
        <f>C17*3.61</f>
        <v>39699480.460000001</v>
      </c>
      <c r="F17" s="22">
        <f>C17*3.52</f>
        <v>38709742.719999999</v>
      </c>
      <c r="G17" s="23">
        <f t="shared" si="1"/>
        <v>32771316.280000001</v>
      </c>
      <c r="H17" s="22">
        <f t="shared" si="2"/>
        <v>34090966.600000001</v>
      </c>
      <c r="K17" s="4"/>
    </row>
    <row r="18" spans="2:11" x14ac:dyDescent="0.25">
      <c r="B18" s="5" t="s">
        <v>9</v>
      </c>
      <c r="C18" s="20"/>
      <c r="D18" s="21"/>
      <c r="E18" s="22"/>
      <c r="F18" s="22"/>
      <c r="G18" s="23"/>
      <c r="H18" s="22"/>
      <c r="K18" s="4"/>
    </row>
    <row r="19" spans="2:11" x14ac:dyDescent="0.25">
      <c r="B19" s="5" t="s">
        <v>10</v>
      </c>
      <c r="C19" s="20"/>
      <c r="D19" s="21"/>
      <c r="E19" s="22"/>
      <c r="F19" s="22"/>
      <c r="G19" s="23"/>
      <c r="H19" s="22"/>
      <c r="K19" s="4"/>
    </row>
    <row r="20" spans="2:11" x14ac:dyDescent="0.25">
      <c r="B20" s="5" t="s">
        <v>11</v>
      </c>
      <c r="C20" s="20">
        <v>1406924626</v>
      </c>
      <c r="D20" s="21">
        <f>C20*3.57</f>
        <v>5022720914.8199997</v>
      </c>
      <c r="E20" s="22">
        <f>C20*3.61</f>
        <v>5078997899.8599997</v>
      </c>
      <c r="F20" s="22">
        <f>C20*3.52</f>
        <v>4952374683.5200005</v>
      </c>
      <c r="G20" s="23">
        <f t="shared" ref="G20:G22" si="3">C20*2.98</f>
        <v>4192635385.48</v>
      </c>
      <c r="H20" s="22">
        <f t="shared" ref="H20:H22" si="4">C20*3.1</f>
        <v>4361466340.6000004</v>
      </c>
      <c r="K20" s="4"/>
    </row>
    <row r="21" spans="2:11" x14ac:dyDescent="0.25">
      <c r="B21" s="5" t="s">
        <v>12</v>
      </c>
      <c r="C21" s="20"/>
      <c r="D21" s="21"/>
      <c r="E21" s="22"/>
      <c r="F21" s="22"/>
      <c r="G21" s="23"/>
      <c r="H21" s="22"/>
      <c r="K21" s="4"/>
    </row>
    <row r="22" spans="2:11" x14ac:dyDescent="0.25">
      <c r="B22" s="5" t="s">
        <v>13</v>
      </c>
      <c r="C22" s="20">
        <v>168915</v>
      </c>
      <c r="D22" s="21">
        <f>C22*3.57</f>
        <v>603026.54999999993</v>
      </c>
      <c r="E22" s="22">
        <f>C22*3.61</f>
        <v>609783.15</v>
      </c>
      <c r="F22" s="22">
        <f>C22*3.52</f>
        <v>594580.80000000005</v>
      </c>
      <c r="G22" s="23">
        <f t="shared" si="3"/>
        <v>503366.7</v>
      </c>
      <c r="H22" s="22">
        <f t="shared" si="4"/>
        <v>523636.5</v>
      </c>
      <c r="K22" s="4"/>
    </row>
    <row r="23" spans="2:11" ht="15.75" customHeight="1" x14ac:dyDescent="0.25">
      <c r="B23" s="5"/>
      <c r="C23" s="24">
        <f>+C11+C12+C13+C14+C15+C16+C17+C18+C19+C20+C21+C22</f>
        <v>1422267252</v>
      </c>
      <c r="D23" s="25">
        <f t="shared" ref="D23:H23" si="5">+D11+D12+D13+D14+D15+D16+D17+D18+D19+D20+D21+D22</f>
        <v>5077494089.6400003</v>
      </c>
      <c r="E23" s="25">
        <f t="shared" si="5"/>
        <v>5134384779.7199993</v>
      </c>
      <c r="F23" s="25">
        <f t="shared" si="5"/>
        <v>5006380727.0400009</v>
      </c>
      <c r="G23" s="25">
        <f t="shared" si="5"/>
        <v>4238356410.96</v>
      </c>
      <c r="H23" s="25">
        <f t="shared" si="5"/>
        <v>4409028481.2000008</v>
      </c>
      <c r="K23" s="4"/>
    </row>
    <row r="24" spans="2:11" x14ac:dyDescent="0.25">
      <c r="B24" s="8" t="s">
        <v>14</v>
      </c>
      <c r="C24" s="20"/>
      <c r="D24" s="21"/>
      <c r="E24" s="22"/>
      <c r="F24" s="22"/>
      <c r="G24" s="23"/>
      <c r="H24" s="22"/>
      <c r="K24" s="4"/>
    </row>
    <row r="25" spans="2:11" ht="9" customHeight="1" x14ac:dyDescent="0.25">
      <c r="B25" s="5"/>
      <c r="C25" s="20"/>
      <c r="D25" s="21"/>
      <c r="E25" s="22"/>
      <c r="F25" s="22"/>
      <c r="G25" s="23"/>
      <c r="H25" s="22"/>
      <c r="K25" s="4"/>
    </row>
    <row r="26" spans="2:11" x14ac:dyDescent="0.25">
      <c r="B26" s="5" t="s">
        <v>16</v>
      </c>
      <c r="C26" s="20"/>
      <c r="D26" s="21"/>
      <c r="E26" s="22"/>
      <c r="F26" s="22"/>
      <c r="G26" s="23"/>
      <c r="H26" s="22"/>
    </row>
    <row r="27" spans="2:11" x14ac:dyDescent="0.25">
      <c r="B27" s="5" t="s">
        <v>17</v>
      </c>
      <c r="C27" s="20"/>
      <c r="D27" s="21"/>
      <c r="E27" s="22"/>
      <c r="F27" s="22"/>
      <c r="G27" s="23"/>
      <c r="H27" s="22"/>
    </row>
    <row r="28" spans="2:11" x14ac:dyDescent="0.25">
      <c r="B28" s="5" t="s">
        <v>18</v>
      </c>
      <c r="C28" s="20"/>
      <c r="D28" s="21"/>
      <c r="E28" s="22"/>
      <c r="F28" s="22"/>
      <c r="G28" s="23"/>
      <c r="H28" s="22"/>
    </row>
    <row r="29" spans="2:11" ht="30" x14ac:dyDescent="0.25">
      <c r="B29" s="9" t="s">
        <v>19</v>
      </c>
      <c r="C29" s="20">
        <v>2977031853</v>
      </c>
      <c r="D29" s="21">
        <f>C29*3.57</f>
        <v>10628003715.209999</v>
      </c>
      <c r="E29" s="22">
        <f t="shared" ref="E29" si="6">C29*3.6</f>
        <v>10717314670.800001</v>
      </c>
      <c r="F29" s="23">
        <f t="shared" ref="F29" si="7">+F17+F18+F19+F20+F21+F22+F23+F24+F25+F26+F27+F28</f>
        <v>9998059734.0800018</v>
      </c>
      <c r="G29" s="23">
        <f t="shared" ref="G29" si="8">C29*2.98</f>
        <v>8871554921.9400005</v>
      </c>
      <c r="H29" s="22">
        <f t="shared" ref="H29" si="9">C29*3.1</f>
        <v>9228798744.3000011</v>
      </c>
    </row>
    <row r="30" spans="2:11" x14ac:dyDescent="0.25">
      <c r="B30" s="5" t="s">
        <v>20</v>
      </c>
      <c r="C30" s="20"/>
      <c r="D30" s="21"/>
      <c r="E30" s="22"/>
      <c r="F30" s="22"/>
      <c r="G30" s="23"/>
      <c r="H30" s="22"/>
    </row>
    <row r="31" spans="2:11" ht="18.75" customHeight="1" x14ac:dyDescent="0.25">
      <c r="B31" s="5"/>
      <c r="C31" s="24">
        <f>+C26+C27+C28+C29+C30</f>
        <v>2977031853</v>
      </c>
      <c r="D31" s="25">
        <f t="shared" ref="D31:H31" si="10">+D26+D27+D28+D29+D30</f>
        <v>10628003715.209999</v>
      </c>
      <c r="E31" s="25">
        <f t="shared" si="10"/>
        <v>10717314670.800001</v>
      </c>
      <c r="F31" s="25">
        <f t="shared" si="10"/>
        <v>9998059734.0800018</v>
      </c>
      <c r="G31" s="25">
        <f t="shared" si="10"/>
        <v>8871554921.9400005</v>
      </c>
      <c r="H31" s="25">
        <f t="shared" si="10"/>
        <v>9228798744.3000011</v>
      </c>
    </row>
    <row r="32" spans="2:11" x14ac:dyDescent="0.25">
      <c r="B32" s="8" t="s">
        <v>21</v>
      </c>
      <c r="C32" s="20"/>
      <c r="D32" s="21"/>
      <c r="E32" s="22"/>
      <c r="F32" s="22"/>
      <c r="G32" s="23"/>
      <c r="H32" s="22"/>
    </row>
    <row r="33" spans="2:8" ht="9" customHeight="1" x14ac:dyDescent="0.25">
      <c r="B33" s="5"/>
      <c r="C33" s="20">
        <f>+C32</f>
        <v>0</v>
      </c>
      <c r="D33" s="23">
        <f t="shared" ref="D33" si="11">+D32</f>
        <v>0</v>
      </c>
      <c r="E33" s="23">
        <f t="shared" ref="E33" si="12">+E32</f>
        <v>0</v>
      </c>
      <c r="F33" s="23">
        <f t="shared" ref="F33" si="13">+F32</f>
        <v>0</v>
      </c>
      <c r="G33" s="23">
        <f t="shared" ref="G33" si="14">+G32</f>
        <v>0</v>
      </c>
      <c r="H33" s="23">
        <f t="shared" ref="H33" si="15">+H32</f>
        <v>0</v>
      </c>
    </row>
    <row r="34" spans="2:8" x14ac:dyDescent="0.25">
      <c r="B34" s="5" t="s">
        <v>22</v>
      </c>
      <c r="C34" s="20"/>
      <c r="D34" s="21"/>
      <c r="E34" s="22"/>
      <c r="F34" s="22"/>
      <c r="G34" s="23"/>
      <c r="H34" s="22"/>
    </row>
    <row r="35" spans="2:8" ht="18.75" customHeight="1" x14ac:dyDescent="0.25">
      <c r="B35" s="5"/>
      <c r="C35" s="20"/>
      <c r="D35" s="23"/>
      <c r="E35" s="23"/>
      <c r="F35" s="23"/>
      <c r="G35" s="23"/>
      <c r="H35" s="23"/>
    </row>
    <row r="36" spans="2:8" x14ac:dyDescent="0.25">
      <c r="B36" s="8" t="s">
        <v>23</v>
      </c>
      <c r="C36" s="20">
        <f>+C23+C31+C33</f>
        <v>4399299105</v>
      </c>
      <c r="D36" s="23">
        <f t="shared" ref="D36:H36" si="16">+D23+D31+D33</f>
        <v>15705497804.849998</v>
      </c>
      <c r="E36" s="23">
        <f t="shared" si="16"/>
        <v>15851699450.52</v>
      </c>
      <c r="F36" s="23">
        <f t="shared" si="16"/>
        <v>15004440461.120003</v>
      </c>
      <c r="G36" s="23">
        <f t="shared" si="16"/>
        <v>13109911332.900002</v>
      </c>
      <c r="H36" s="23">
        <f t="shared" si="16"/>
        <v>13637827225.500002</v>
      </c>
    </row>
    <row r="37" spans="2:8" ht="9" customHeight="1" x14ac:dyDescent="0.25">
      <c r="B37" s="5"/>
      <c r="C37" s="20"/>
      <c r="D37" s="21"/>
      <c r="E37" s="22"/>
      <c r="F37" s="22"/>
      <c r="G37" s="23"/>
      <c r="H37" s="22"/>
    </row>
    <row r="38" spans="2:8" x14ac:dyDescent="0.25">
      <c r="B38" s="8" t="s">
        <v>24</v>
      </c>
      <c r="C38" s="20"/>
      <c r="D38" s="21"/>
      <c r="E38" s="22"/>
      <c r="F38" s="22"/>
      <c r="G38" s="23"/>
      <c r="H38" s="22"/>
    </row>
    <row r="39" spans="2:8" ht="9" customHeight="1" x14ac:dyDescent="0.25">
      <c r="B39" s="5"/>
      <c r="C39" s="20"/>
      <c r="D39" s="21"/>
      <c r="E39" s="22"/>
      <c r="F39" s="22"/>
      <c r="G39" s="23"/>
      <c r="H39" s="22"/>
    </row>
    <row r="40" spans="2:8" ht="30" x14ac:dyDescent="0.25">
      <c r="B40" s="10" t="s">
        <v>25</v>
      </c>
      <c r="C40" s="20"/>
      <c r="D40" s="21"/>
      <c r="E40" s="22"/>
      <c r="F40" s="22"/>
      <c r="G40" s="23"/>
      <c r="H40" s="22"/>
    </row>
    <row r="41" spans="2:8" ht="30" x14ac:dyDescent="0.25">
      <c r="B41" s="10" t="s">
        <v>26</v>
      </c>
      <c r="C41" s="20"/>
      <c r="D41" s="21"/>
      <c r="E41" s="22"/>
      <c r="F41" s="22"/>
      <c r="G41" s="23"/>
      <c r="H41" s="22"/>
    </row>
    <row r="42" spans="2:8" x14ac:dyDescent="0.25">
      <c r="B42" s="8" t="s">
        <v>27</v>
      </c>
      <c r="C42" s="24">
        <f>+C23+C31</f>
        <v>4399299105</v>
      </c>
      <c r="D42" s="25">
        <f t="shared" ref="D42:H42" si="17">+D23+D31</f>
        <v>15705497804.849998</v>
      </c>
      <c r="E42" s="25">
        <f t="shared" si="17"/>
        <v>15851699450.52</v>
      </c>
      <c r="F42" s="25">
        <f t="shared" si="17"/>
        <v>15004440461.120003</v>
      </c>
      <c r="G42" s="25">
        <f t="shared" si="17"/>
        <v>13109911332.900002</v>
      </c>
      <c r="H42" s="25">
        <f t="shared" si="17"/>
        <v>13637827225.500002</v>
      </c>
    </row>
    <row r="43" spans="2:8" x14ac:dyDescent="0.25">
      <c r="B43" s="5"/>
      <c r="C43" s="11"/>
      <c r="D43" s="15"/>
      <c r="E43" s="16"/>
      <c r="F43" s="16"/>
      <c r="G43" s="11"/>
      <c r="H43" s="16"/>
    </row>
    <row r="44" spans="2:8" ht="15.75" thickBot="1" x14ac:dyDescent="0.3">
      <c r="B44" s="6"/>
      <c r="C44" s="17"/>
      <c r="D44" s="18"/>
      <c r="E44" s="19"/>
      <c r="F44" s="19"/>
      <c r="G44" s="17"/>
      <c r="H44" s="17">
        <f t="shared" ref="H44" si="18">D44*2.98</f>
        <v>0</v>
      </c>
    </row>
  </sheetData>
  <mergeCells count="6">
    <mergeCell ref="B3:H3"/>
    <mergeCell ref="B4:H4"/>
    <mergeCell ref="B5:H5"/>
    <mergeCell ref="B6:H6"/>
    <mergeCell ref="B1:H1"/>
    <mergeCell ref="B2:H2"/>
  </mergeCells>
  <pageMargins left="0.7" right="0.7" top="0.75" bottom="0.75" header="0.3" footer="0.3"/>
  <pageSetup scale="5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ningama@hotmail.com</dc:creator>
  <cp:lastModifiedBy>HP</cp:lastModifiedBy>
  <cp:lastPrinted>2021-06-24T18:47:24Z</cp:lastPrinted>
  <dcterms:created xsi:type="dcterms:W3CDTF">2021-06-22T17:58:52Z</dcterms:created>
  <dcterms:modified xsi:type="dcterms:W3CDTF">2021-06-24T18:47:36Z</dcterms:modified>
</cp:coreProperties>
</file>