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94F5183A-A5D6-40E2-9D4D-381821747ABA}" xr6:coauthVersionLast="36" xr6:coauthVersionMax="36" xr10:uidLastSave="{00000000-0000-0000-0000-000000000000}"/>
  <bookViews>
    <workbookView xWindow="0" yWindow="0" windowWidth="28800" windowHeight="12225" tabRatio="850" xr2:uid="{00000000-000D-0000-FFFF-FFFF00000000}"/>
  </bookViews>
  <sheets>
    <sheet name="ANEXO 1 -F6D" sheetId="27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E14" i="27" l="1"/>
  <c r="E12" i="27" s="1"/>
  <c r="E26" i="27"/>
  <c r="C24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<sst xmlns="http://schemas.openxmlformats.org/spreadsheetml/2006/main" count="36" uniqueCount="26">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</sst>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>
      <selection activeCell="E21" sqref="E21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22</v>
      </c>
      <c r="C2" s="21"/>
      <c r="D2" s="21"/>
      <c r="E2" s="21"/>
      <c r="F2" s="21"/>
      <c r="G2" s="21"/>
      <c r="H2" s="33"/>
    </row>
    <row r="3" spans="2:8" ht="9.75" customHeight="1" x14ac:dyDescent="0.25">
      <c r="B3" s="26" t="s">
        <v>2</v>
      </c>
      <c r="C3" s="27"/>
      <c r="D3" s="27"/>
      <c r="E3" s="27"/>
      <c r="F3" s="27"/>
      <c r="G3" s="27"/>
      <c r="H3" s="34"/>
    </row>
    <row r="4" spans="2:8" ht="9.75" customHeight="1" x14ac:dyDescent="0.25">
      <c r="B4" s="26" t="s">
        <v>6</v>
      </c>
      <c r="C4" s="27"/>
      <c r="D4" s="27"/>
      <c r="E4" s="27"/>
      <c r="F4" s="27"/>
      <c r="G4" s="27"/>
      <c r="H4" s="34"/>
    </row>
    <row r="5" spans="2:8" ht="9.75" customHeight="1" x14ac:dyDescent="0.25">
      <c r="B5" s="26" t="s">
        <v>25</v>
      </c>
      <c r="C5" s="27"/>
      <c r="D5" s="27"/>
      <c r="E5" s="27"/>
      <c r="F5" s="27"/>
      <c r="G5" s="27"/>
      <c r="H5" s="34"/>
    </row>
    <row r="6" spans="2:8" ht="9.75" customHeight="1" thickBot="1" x14ac:dyDescent="0.3">
      <c r="B6" s="28" t="s">
        <v>0</v>
      </c>
      <c r="C6" s="29"/>
      <c r="D6" s="29"/>
      <c r="E6" s="29"/>
      <c r="F6" s="29"/>
      <c r="G6" s="29"/>
      <c r="H6" s="35"/>
    </row>
    <row r="7" spans="2:8" ht="15.75" thickBot="1" x14ac:dyDescent="0.3">
      <c r="B7" s="22" t="s">
        <v>21</v>
      </c>
      <c r="C7" s="30" t="s">
        <v>3</v>
      </c>
      <c r="D7" s="31"/>
      <c r="E7" s="31"/>
      <c r="F7" s="31"/>
      <c r="G7" s="32"/>
      <c r="H7" s="24" t="s">
        <v>24</v>
      </c>
    </row>
    <row r="8" spans="2:8" ht="17.25" thickBot="1" x14ac:dyDescent="0.3">
      <c r="B8" s="23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5"/>
    </row>
    <row r="9" spans="2:8" ht="16.5" x14ac:dyDescent="0.25">
      <c r="B9" s="19" t="s">
        <v>8</v>
      </c>
      <c r="C9" s="17">
        <f>+C10+C11+C12+C15+C16+C19</f>
        <v>220567168</v>
      </c>
      <c r="D9" s="11">
        <f t="shared" ref="D9:G9" si="0">+D10+D11+D12+D15+D16+D19</f>
        <v>268632204.56999999</v>
      </c>
      <c r="E9" s="11">
        <f>+E10+E11+E12+E15+E16+E19</f>
        <v>489199372.56999999</v>
      </c>
      <c r="F9" s="11">
        <f t="shared" si="0"/>
        <v>484647508</v>
      </c>
      <c r="G9" s="11">
        <f t="shared" si="0"/>
        <v>478326631</v>
      </c>
      <c r="H9" s="11">
        <f>+E9-F9</f>
        <v>4551864.5699999928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220567168</v>
      </c>
      <c r="D12" s="18">
        <f t="shared" si="1"/>
        <v>268632204.56999999</v>
      </c>
      <c r="E12" s="18">
        <f t="shared" si="1"/>
        <v>489199372.56999999</v>
      </c>
      <c r="F12" s="18">
        <f t="shared" si="1"/>
        <v>484647508</v>
      </c>
      <c r="G12" s="18">
        <f t="shared" si="1"/>
        <v>478326631</v>
      </c>
      <c r="H12" s="18">
        <f t="shared" si="1"/>
        <v>4551864.5699999928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220567168</v>
      </c>
      <c r="D14" s="15">
        <v>268632204.56999999</v>
      </c>
      <c r="E14" s="15">
        <f>+C14+D14</f>
        <v>489199372.56999999</v>
      </c>
      <c r="F14" s="15">
        <v>484647508</v>
      </c>
      <c r="G14" s="15">
        <v>478326631</v>
      </c>
      <c r="H14" s="9">
        <f>+E14-F14</f>
        <v>4551864.5699999928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1484972394</v>
      </c>
      <c r="D21" s="13">
        <f t="shared" ref="D21:G21" si="2">+D22+D23+D27+D28+D31+D24</f>
        <v>431180258</v>
      </c>
      <c r="E21" s="13">
        <f t="shared" si="2"/>
        <v>1916152652</v>
      </c>
      <c r="F21" s="13">
        <f t="shared" si="2"/>
        <v>1902446235</v>
      </c>
      <c r="G21" s="13">
        <f t="shared" si="2"/>
        <v>1865950877</v>
      </c>
      <c r="H21" s="9">
        <f t="shared" ref="H21" si="3">+E21-F21</f>
        <v>13706417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1484972394</v>
      </c>
      <c r="D24" s="9">
        <f t="shared" ref="D24:F24" si="4">SUM(D25:D26)</f>
        <v>431180258</v>
      </c>
      <c r="E24" s="9">
        <f t="shared" si="4"/>
        <v>1916152652</v>
      </c>
      <c r="F24" s="9">
        <f t="shared" si="4"/>
        <v>1902446235</v>
      </c>
      <c r="G24" s="9">
        <f>SUM(G25:G26)</f>
        <v>1865950877</v>
      </c>
      <c r="H24" s="9">
        <f>+E24-F24</f>
        <v>13706417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1484972394</v>
      </c>
      <c r="D26" s="15">
        <v>431180258</v>
      </c>
      <c r="E26" s="15">
        <f>+C26+D26</f>
        <v>1916152652</v>
      </c>
      <c r="F26" s="15">
        <v>1902446235</v>
      </c>
      <c r="G26" s="15">
        <v>1865950877</v>
      </c>
      <c r="H26" s="15">
        <f>E26-F26</f>
        <v>13706417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1705539562</v>
      </c>
      <c r="D32" s="14">
        <f t="shared" ref="D32:H32" si="5">+D9+D21</f>
        <v>699812462.56999993</v>
      </c>
      <c r="E32" s="14">
        <f t="shared" si="5"/>
        <v>2405352024.5700002</v>
      </c>
      <c r="F32" s="14">
        <f t="shared" si="5"/>
        <v>2387093743</v>
      </c>
      <c r="G32" s="14">
        <f t="shared" si="5"/>
        <v>2344277508</v>
      </c>
      <c r="H32" s="14">
        <f t="shared" si="5"/>
        <v>18258281.569999993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/>
      <c r="D35" s="10"/>
      <c r="E35" s="10"/>
      <c r="F35" s="10"/>
      <c r="G35" s="10"/>
      <c r="H35" s="10"/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/>
      <c r="D37" s="10"/>
      <c r="E37" s="10"/>
      <c r="F37" s="10"/>
      <c r="G37" s="10"/>
      <c r="H37" s="10"/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Financieros</cp:lastModifiedBy>
  <cp:lastPrinted>2021-01-12T07:05:14Z</cp:lastPrinted>
  <dcterms:created xsi:type="dcterms:W3CDTF">2016-12-03T17:06:18Z</dcterms:created>
  <dcterms:modified xsi:type="dcterms:W3CDTF">2021-06-25T00:37:44Z</dcterms:modified>
</cp:coreProperties>
</file>