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1" documentId="8_{23AC0229-91A9-4FF7-860C-76C1704BB94F}" xr6:coauthVersionLast="36" xr6:coauthVersionMax="36" xr10:uidLastSave="{6BADA227-4933-40FF-911A-D3233FEAF3B7}"/>
  <bookViews>
    <workbookView xWindow="0" yWindow="0" windowWidth="28800" windowHeight="12105" xr2:uid="{41C79D03-E308-4C43-9BA4-4C1BB7E2F0CC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H149" i="1"/>
  <c r="G149" i="1"/>
  <c r="E149" i="1"/>
  <c r="D149" i="1"/>
  <c r="F149" i="1" s="1"/>
  <c r="I149" i="1" s="1"/>
  <c r="F148" i="1"/>
  <c r="I148" i="1" s="1"/>
  <c r="F147" i="1"/>
  <c r="I147" i="1" s="1"/>
  <c r="F146" i="1"/>
  <c r="I146" i="1" s="1"/>
  <c r="H145" i="1"/>
  <c r="G145" i="1"/>
  <c r="E145" i="1"/>
  <c r="D145" i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F136" i="1"/>
  <c r="I136" i="1" s="1"/>
  <c r="E136" i="1"/>
  <c r="D136" i="1"/>
  <c r="F135" i="1"/>
  <c r="I135" i="1" s="1"/>
  <c r="F134" i="1"/>
  <c r="I134" i="1" s="1"/>
  <c r="F133" i="1"/>
  <c r="I133" i="1" s="1"/>
  <c r="I132" i="1" s="1"/>
  <c r="H132" i="1"/>
  <c r="G132" i="1"/>
  <c r="E132" i="1"/>
  <c r="D132" i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H122" i="1"/>
  <c r="G122" i="1"/>
  <c r="E122" i="1"/>
  <c r="D122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H112" i="1"/>
  <c r="G112" i="1"/>
  <c r="E112" i="1"/>
  <c r="E83" i="1" s="1"/>
  <c r="D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H102" i="1"/>
  <c r="G102" i="1"/>
  <c r="E102" i="1"/>
  <c r="D102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I92" i="1" s="1"/>
  <c r="H92" i="1"/>
  <c r="G92" i="1"/>
  <c r="E92" i="1"/>
  <c r="D92" i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H84" i="1"/>
  <c r="G84" i="1"/>
  <c r="E84" i="1"/>
  <c r="D84" i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H74" i="1"/>
  <c r="G74" i="1"/>
  <c r="E74" i="1"/>
  <c r="D74" i="1"/>
  <c r="F73" i="1"/>
  <c r="I73" i="1" s="1"/>
  <c r="F72" i="1"/>
  <c r="I72" i="1" s="1"/>
  <c r="F71" i="1"/>
  <c r="I71" i="1" s="1"/>
  <c r="H70" i="1"/>
  <c r="G70" i="1"/>
  <c r="E70" i="1"/>
  <c r="D70" i="1"/>
  <c r="F69" i="1"/>
  <c r="I69" i="1" s="1"/>
  <c r="F68" i="1"/>
  <c r="F67" i="1"/>
  <c r="F66" i="1"/>
  <c r="F65" i="1"/>
  <c r="F64" i="1"/>
  <c r="F63" i="1"/>
  <c r="F62" i="1"/>
  <c r="H61" i="1"/>
  <c r="G61" i="1"/>
  <c r="E61" i="1"/>
  <c r="D61" i="1"/>
  <c r="F61" i="1" s="1"/>
  <c r="I61" i="1" s="1"/>
  <c r="F60" i="1"/>
  <c r="I60" i="1" s="1"/>
  <c r="F59" i="1"/>
  <c r="I59" i="1" s="1"/>
  <c r="F58" i="1"/>
  <c r="H57" i="1"/>
  <c r="G57" i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F39" i="1"/>
  <c r="I39" i="1" s="1"/>
  <c r="F38" i="1"/>
  <c r="I38" i="1" s="1"/>
  <c r="H37" i="1"/>
  <c r="G37" i="1"/>
  <c r="E37" i="1"/>
  <c r="D37" i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F29" i="1"/>
  <c r="I29" i="1" s="1"/>
  <c r="F28" i="1"/>
  <c r="I28" i="1" s="1"/>
  <c r="H27" i="1"/>
  <c r="G27" i="1"/>
  <c r="E27" i="1"/>
  <c r="D27" i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H17" i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D9" i="1"/>
  <c r="F9" i="1" l="1"/>
  <c r="F37" i="1"/>
  <c r="G83" i="1"/>
  <c r="F132" i="1"/>
  <c r="I10" i="1"/>
  <c r="I40" i="1"/>
  <c r="F102" i="1"/>
  <c r="F145" i="1"/>
  <c r="I145" i="1" s="1"/>
  <c r="F27" i="1"/>
  <c r="I27" i="1" s="1"/>
  <c r="F112" i="1"/>
  <c r="F57" i="1"/>
  <c r="I57" i="1" s="1"/>
  <c r="D8" i="1"/>
  <c r="D158" i="1" s="1"/>
  <c r="I58" i="1"/>
  <c r="F74" i="1"/>
  <c r="I74" i="1" s="1"/>
  <c r="D83" i="1"/>
  <c r="F83" i="1" s="1"/>
  <c r="I83" i="1" s="1"/>
  <c r="I30" i="1"/>
  <c r="F17" i="1"/>
  <c r="I17" i="1" s="1"/>
  <c r="F47" i="1"/>
  <c r="I102" i="1"/>
  <c r="I122" i="1"/>
  <c r="I47" i="1"/>
  <c r="I9" i="1"/>
  <c r="I37" i="1"/>
  <c r="I112" i="1"/>
  <c r="E8" i="1"/>
  <c r="E158" i="1" s="1"/>
  <c r="G8" i="1"/>
  <c r="G158" i="1" s="1"/>
  <c r="F84" i="1"/>
  <c r="I84" i="1" s="1"/>
  <c r="H83" i="1"/>
  <c r="F92" i="1"/>
  <c r="F70" i="1"/>
  <c r="I70" i="1" s="1"/>
  <c r="H8" i="1"/>
  <c r="H158" i="1" s="1"/>
  <c r="F122" i="1"/>
  <c r="F8" i="1" l="1"/>
  <c r="F158" i="1"/>
  <c r="I8" i="1"/>
  <c r="I158" i="1" s="1"/>
</calcChain>
</file>

<file path=xl/sharedStrings.xml><?xml version="1.0" encoding="utf-8"?>
<sst xmlns="http://schemas.openxmlformats.org/spreadsheetml/2006/main" count="162" uniqueCount="89">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</sst>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3" fillId="0" borderId="0" xfId="0" applyFont="1"/>
    <xf numFmtId="3" fontId="4" fillId="2" borderId="14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right" vertical="center"/>
    </xf>
    <xf numFmtId="43" fontId="3" fillId="0" borderId="0" xfId="1" applyFont="1" applyFill="1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16" xfId="0" applyNumberFormat="1" applyFont="1" applyBorder="1" applyAlignment="1">
      <alignment horizontal="right" vertical="center"/>
    </xf>
    <xf numFmtId="43" fontId="5" fillId="0" borderId="0" xfId="1" applyFont="1" applyAlignment="1">
      <alignment wrapText="1"/>
    </xf>
    <xf numFmtId="43" fontId="3" fillId="0" borderId="0" xfId="1" applyFont="1" applyAlignment="1">
      <alignment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3" fillId="0" borderId="17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3" fontId="3" fillId="0" borderId="0" xfId="0" applyNumberFormat="1" applyFont="1" applyFill="1"/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2F28-8D90-49E0-8E23-7ED6C369C065}">
  <sheetPr>
    <pageSetUpPr fitToPage="1"/>
  </sheetPr>
  <dimension ref="B1:L159"/>
  <sheetViews>
    <sheetView tabSelected="1" zoomScale="160" zoomScaleNormal="160" zoomScaleSheetLayoutView="175" workbookViewId="0">
      <selection activeCell="E17" sqref="E17"/>
    </sheetView>
  </sheetViews>
  <sheetFormatPr baseColWidth="10" defaultRowHeight="8.25" x14ac:dyDescent="0.15"/>
  <cols>
    <col min="1" max="1" width="1.42578125" style="1" customWidth="1"/>
    <col min="2" max="2" width="6.85546875" style="1" customWidth="1"/>
    <col min="3" max="3" width="38.85546875" style="1" customWidth="1"/>
    <col min="4" max="9" width="9.7109375" style="25" customWidth="1"/>
    <col min="10" max="16384" width="11.42578125" style="1"/>
  </cols>
  <sheetData>
    <row r="1" spans="2:11" x14ac:dyDescent="0.15">
      <c r="B1" s="30" t="s">
        <v>0</v>
      </c>
      <c r="C1" s="31"/>
      <c r="D1" s="31"/>
      <c r="E1" s="31"/>
      <c r="F1" s="31"/>
      <c r="G1" s="31"/>
      <c r="H1" s="31"/>
      <c r="I1" s="32"/>
    </row>
    <row r="2" spans="2:11" x14ac:dyDescent="0.15">
      <c r="B2" s="33" t="s">
        <v>1</v>
      </c>
      <c r="C2" s="34"/>
      <c r="D2" s="34"/>
      <c r="E2" s="34"/>
      <c r="F2" s="34"/>
      <c r="G2" s="34"/>
      <c r="H2" s="34"/>
      <c r="I2" s="35"/>
    </row>
    <row r="3" spans="2:11" x14ac:dyDescent="0.15">
      <c r="B3" s="33" t="s">
        <v>2</v>
      </c>
      <c r="C3" s="34"/>
      <c r="D3" s="34"/>
      <c r="E3" s="34"/>
      <c r="F3" s="34"/>
      <c r="G3" s="34"/>
      <c r="H3" s="34"/>
      <c r="I3" s="35"/>
    </row>
    <row r="4" spans="2:11" x14ac:dyDescent="0.15">
      <c r="B4" s="33" t="s">
        <v>88</v>
      </c>
      <c r="C4" s="34"/>
      <c r="D4" s="34"/>
      <c r="E4" s="34"/>
      <c r="F4" s="34"/>
      <c r="G4" s="34"/>
      <c r="H4" s="34"/>
      <c r="I4" s="35"/>
    </row>
    <row r="5" spans="2:11" ht="9" thickBot="1" x14ac:dyDescent="0.2">
      <c r="B5" s="36" t="s">
        <v>3</v>
      </c>
      <c r="C5" s="37"/>
      <c r="D5" s="37"/>
      <c r="E5" s="37"/>
      <c r="F5" s="37"/>
      <c r="G5" s="37"/>
      <c r="H5" s="37"/>
      <c r="I5" s="38"/>
    </row>
    <row r="6" spans="2:11" s="2" customFormat="1" ht="9" thickBot="1" x14ac:dyDescent="0.2">
      <c r="B6" s="39" t="s">
        <v>4</v>
      </c>
      <c r="C6" s="40"/>
      <c r="D6" s="43" t="s">
        <v>5</v>
      </c>
      <c r="E6" s="44"/>
      <c r="F6" s="44"/>
      <c r="G6" s="44"/>
      <c r="H6" s="45"/>
      <c r="I6" s="46" t="s">
        <v>6</v>
      </c>
    </row>
    <row r="7" spans="2:11" s="2" customFormat="1" ht="25.5" thickBot="1" x14ac:dyDescent="0.2">
      <c r="B7" s="41"/>
      <c r="C7" s="42"/>
      <c r="D7" s="3" t="s">
        <v>7</v>
      </c>
      <c r="E7" s="4" t="s">
        <v>8</v>
      </c>
      <c r="F7" s="3" t="s">
        <v>9</v>
      </c>
      <c r="G7" s="5" t="s">
        <v>10</v>
      </c>
      <c r="H7" s="5" t="s">
        <v>11</v>
      </c>
      <c r="I7" s="47"/>
    </row>
    <row r="8" spans="2:11" s="2" customFormat="1" ht="9.75" customHeight="1" x14ac:dyDescent="0.15">
      <c r="B8" s="28" t="s">
        <v>12</v>
      </c>
      <c r="C8" s="29"/>
      <c r="D8" s="6">
        <f>+D9+D17+D27+D37+D47+D57+D61+D70+D74</f>
        <v>1340605073</v>
      </c>
      <c r="E8" s="6">
        <f>+E9+E17+E27+E37+E47+E57+E61+E70+E74</f>
        <v>-114734</v>
      </c>
      <c r="F8" s="6">
        <f>+F9+F17+F27+F37+F47+F57+F61+F70+F74</f>
        <v>1340490339</v>
      </c>
      <c r="G8" s="6">
        <f>+G9+G17+G27+G37+G47+G57+G61+G70+G74</f>
        <v>284924011</v>
      </c>
      <c r="H8" s="6">
        <f>+H9+H17+H27+H37+H47+H57+H61+H70+H74</f>
        <v>282361690</v>
      </c>
      <c r="I8" s="6">
        <f>+F8-G8</f>
        <v>1055566328</v>
      </c>
    </row>
    <row r="9" spans="2:11" s="2" customFormat="1" ht="9.75" customHeight="1" x14ac:dyDescent="0.15">
      <c r="B9" s="26" t="s">
        <v>13</v>
      </c>
      <c r="C9" s="27"/>
      <c r="D9" s="6">
        <f>SUM(D10:D16)</f>
        <v>564119433</v>
      </c>
      <c r="E9" s="6">
        <f>SUM(E10:E16)</f>
        <v>7824687</v>
      </c>
      <c r="F9" s="6">
        <f>SUM(F10:F16)</f>
        <v>571944120</v>
      </c>
      <c r="G9" s="6">
        <f t="shared" ref="G9:H9" si="0">SUM(G10:G16)</f>
        <v>221421270</v>
      </c>
      <c r="H9" s="6">
        <f t="shared" si="0"/>
        <v>219616617</v>
      </c>
      <c r="I9" s="6">
        <f>+F9-G9</f>
        <v>350522850</v>
      </c>
      <c r="J9" s="7"/>
      <c r="K9" s="7"/>
    </row>
    <row r="10" spans="2:11" s="2" customFormat="1" ht="9.75" customHeight="1" x14ac:dyDescent="0.15">
      <c r="B10" s="8"/>
      <c r="C10" s="9" t="s">
        <v>14</v>
      </c>
      <c r="D10" s="10">
        <v>72348348</v>
      </c>
      <c r="E10" s="10">
        <v>-2118405</v>
      </c>
      <c r="F10" s="10">
        <f>+D10+E10</f>
        <v>70229943</v>
      </c>
      <c r="G10" s="10">
        <v>35168333</v>
      </c>
      <c r="H10" s="10">
        <v>35168333</v>
      </c>
      <c r="I10" s="10">
        <f t="shared" ref="I10:I73" si="1">+F10-G10</f>
        <v>35061610</v>
      </c>
      <c r="J10" s="7"/>
      <c r="K10" s="7"/>
    </row>
    <row r="11" spans="2:11" s="2" customFormat="1" ht="9.75" customHeight="1" x14ac:dyDescent="0.15">
      <c r="B11" s="8"/>
      <c r="C11" s="9" t="s">
        <v>15</v>
      </c>
      <c r="D11" s="10">
        <v>158420315</v>
      </c>
      <c r="E11" s="10">
        <v>-6073901</v>
      </c>
      <c r="F11" s="10">
        <f t="shared" ref="F11:F26" si="2">+D11+E11</f>
        <v>152346414</v>
      </c>
      <c r="G11" s="10">
        <v>62618526</v>
      </c>
      <c r="H11" s="10">
        <v>62618526</v>
      </c>
      <c r="I11" s="10">
        <f t="shared" si="1"/>
        <v>89727888</v>
      </c>
      <c r="J11" s="7"/>
      <c r="K11" s="7"/>
    </row>
    <row r="12" spans="2:11" s="2" customFormat="1" ht="9.75" customHeight="1" x14ac:dyDescent="0.15">
      <c r="B12" s="8"/>
      <c r="C12" s="9" t="s">
        <v>16</v>
      </c>
      <c r="D12" s="10">
        <v>119630731</v>
      </c>
      <c r="E12" s="10">
        <v>4353717</v>
      </c>
      <c r="F12" s="10">
        <f t="shared" si="2"/>
        <v>123984448</v>
      </c>
      <c r="G12" s="10">
        <v>43735572</v>
      </c>
      <c r="H12" s="10">
        <v>43735572</v>
      </c>
      <c r="I12" s="10">
        <f t="shared" si="1"/>
        <v>80248876</v>
      </c>
      <c r="J12" s="7"/>
      <c r="K12" s="7"/>
    </row>
    <row r="13" spans="2:11" s="2" customFormat="1" ht="9.75" customHeight="1" x14ac:dyDescent="0.15">
      <c r="B13" s="8"/>
      <c r="C13" s="9" t="s">
        <v>17</v>
      </c>
      <c r="D13" s="10">
        <v>8076317</v>
      </c>
      <c r="E13" s="10">
        <v>0</v>
      </c>
      <c r="F13" s="10">
        <f t="shared" si="2"/>
        <v>8076317</v>
      </c>
      <c r="G13" s="10">
        <v>0</v>
      </c>
      <c r="H13" s="10">
        <v>0</v>
      </c>
      <c r="I13" s="10">
        <f t="shared" si="1"/>
        <v>8076317</v>
      </c>
      <c r="J13" s="7"/>
      <c r="K13" s="7"/>
    </row>
    <row r="14" spans="2:11" s="2" customFormat="1" ht="9.75" customHeight="1" x14ac:dyDescent="0.15">
      <c r="B14" s="8"/>
      <c r="C14" s="9" t="s">
        <v>18</v>
      </c>
      <c r="D14" s="10">
        <v>191596921</v>
      </c>
      <c r="E14" s="10">
        <v>13396048</v>
      </c>
      <c r="F14" s="10">
        <f t="shared" si="2"/>
        <v>204992969</v>
      </c>
      <c r="G14" s="10">
        <v>79896897</v>
      </c>
      <c r="H14" s="10">
        <v>78092244</v>
      </c>
      <c r="I14" s="10">
        <f t="shared" si="1"/>
        <v>125096072</v>
      </c>
      <c r="J14" s="7"/>
      <c r="K14" s="7"/>
    </row>
    <row r="15" spans="2:11" s="2" customFormat="1" ht="9.75" customHeight="1" x14ac:dyDescent="0.15">
      <c r="B15" s="8"/>
      <c r="C15" s="9" t="s">
        <v>19</v>
      </c>
      <c r="D15" s="10">
        <v>0</v>
      </c>
      <c r="E15" s="10">
        <v>0</v>
      </c>
      <c r="F15" s="10">
        <f t="shared" si="2"/>
        <v>0</v>
      </c>
      <c r="G15" s="10">
        <v>0</v>
      </c>
      <c r="H15" s="10">
        <v>0</v>
      </c>
      <c r="I15" s="10">
        <f t="shared" si="1"/>
        <v>0</v>
      </c>
      <c r="J15" s="7"/>
      <c r="K15" s="7"/>
    </row>
    <row r="16" spans="2:11" s="2" customFormat="1" ht="9.75" customHeight="1" x14ac:dyDescent="0.15">
      <c r="B16" s="8"/>
      <c r="C16" s="9" t="s">
        <v>20</v>
      </c>
      <c r="D16" s="10">
        <v>14046801</v>
      </c>
      <c r="E16" s="10">
        <v>-1732772</v>
      </c>
      <c r="F16" s="10">
        <f t="shared" si="2"/>
        <v>12314029</v>
      </c>
      <c r="G16" s="10">
        <v>1942</v>
      </c>
      <c r="H16" s="10">
        <v>1942</v>
      </c>
      <c r="I16" s="10">
        <f t="shared" si="1"/>
        <v>12312087</v>
      </c>
      <c r="J16" s="7"/>
      <c r="K16" s="7"/>
    </row>
    <row r="17" spans="2:11" s="2" customFormat="1" ht="9.75" customHeight="1" x14ac:dyDescent="0.15">
      <c r="B17" s="26" t="s">
        <v>21</v>
      </c>
      <c r="C17" s="27"/>
      <c r="D17" s="6">
        <f>SUM(D18:D26)</f>
        <v>200284391</v>
      </c>
      <c r="E17" s="6">
        <f>SUM(E18:E26)</f>
        <v>-335567</v>
      </c>
      <c r="F17" s="6">
        <f>SUM(F18:F26)</f>
        <v>199948824</v>
      </c>
      <c r="G17" s="6">
        <f>SUM(G18:G26)</f>
        <v>21043168</v>
      </c>
      <c r="H17" s="6">
        <f>SUM(H18:H26)</f>
        <v>20918008</v>
      </c>
      <c r="I17" s="6">
        <f>+F17-G17</f>
        <v>178905656</v>
      </c>
      <c r="J17" s="7"/>
      <c r="K17" s="7"/>
    </row>
    <row r="18" spans="2:11" s="2" customFormat="1" ht="9.75" customHeight="1" x14ac:dyDescent="0.15">
      <c r="B18" s="8"/>
      <c r="C18" s="9" t="s">
        <v>22</v>
      </c>
      <c r="D18" s="10">
        <v>24471606</v>
      </c>
      <c r="E18" s="10">
        <v>-4938682</v>
      </c>
      <c r="F18" s="10">
        <f t="shared" si="2"/>
        <v>19532924</v>
      </c>
      <c r="G18" s="10">
        <v>58434</v>
      </c>
      <c r="H18" s="10">
        <v>33128</v>
      </c>
      <c r="I18" s="10">
        <f t="shared" si="1"/>
        <v>19474490</v>
      </c>
      <c r="J18" s="7"/>
      <c r="K18" s="7"/>
    </row>
    <row r="19" spans="2:11" s="2" customFormat="1" ht="9.75" customHeight="1" x14ac:dyDescent="0.15">
      <c r="B19" s="8"/>
      <c r="C19" s="9" t="s">
        <v>23</v>
      </c>
      <c r="D19" s="10">
        <v>6299486</v>
      </c>
      <c r="E19" s="10">
        <v>-473970</v>
      </c>
      <c r="F19" s="10">
        <f t="shared" si="2"/>
        <v>5825516</v>
      </c>
      <c r="G19" s="10">
        <v>226591</v>
      </c>
      <c r="H19" s="10">
        <v>171822</v>
      </c>
      <c r="I19" s="10">
        <f t="shared" si="1"/>
        <v>5598925</v>
      </c>
      <c r="J19" s="7"/>
      <c r="K19" s="7"/>
    </row>
    <row r="20" spans="2:11" s="2" customFormat="1" ht="9.75" customHeight="1" x14ac:dyDescent="0.15">
      <c r="B20" s="8"/>
      <c r="C20" s="9" t="s">
        <v>24</v>
      </c>
      <c r="D20" s="10">
        <v>255600</v>
      </c>
      <c r="E20" s="10">
        <v>-21300</v>
      </c>
      <c r="F20" s="10">
        <f t="shared" si="2"/>
        <v>234300</v>
      </c>
      <c r="G20" s="10">
        <v>0</v>
      </c>
      <c r="H20" s="10">
        <v>0</v>
      </c>
      <c r="I20" s="10">
        <f t="shared" si="1"/>
        <v>234300</v>
      </c>
      <c r="J20" s="7"/>
      <c r="K20" s="7"/>
    </row>
    <row r="21" spans="2:11" s="2" customFormat="1" ht="9.75" customHeight="1" x14ac:dyDescent="0.15">
      <c r="B21" s="8"/>
      <c r="C21" s="9" t="s">
        <v>25</v>
      </c>
      <c r="D21" s="10">
        <v>4326902</v>
      </c>
      <c r="E21" s="10">
        <v>-160175</v>
      </c>
      <c r="F21" s="10">
        <f t="shared" si="2"/>
        <v>4166727</v>
      </c>
      <c r="G21" s="10">
        <v>20171</v>
      </c>
      <c r="H21" s="10">
        <v>19721</v>
      </c>
      <c r="I21" s="10">
        <f t="shared" si="1"/>
        <v>4146556</v>
      </c>
      <c r="J21" s="7"/>
      <c r="K21" s="7"/>
    </row>
    <row r="22" spans="2:11" s="2" customFormat="1" ht="9.75" customHeight="1" x14ac:dyDescent="0.15">
      <c r="B22" s="8"/>
      <c r="C22" s="9" t="s">
        <v>26</v>
      </c>
      <c r="D22" s="10">
        <v>108897526</v>
      </c>
      <c r="E22" s="10">
        <v>14444674</v>
      </c>
      <c r="F22" s="10">
        <f t="shared" si="2"/>
        <v>123342200</v>
      </c>
      <c r="G22" s="10">
        <v>16379105</v>
      </c>
      <c r="H22" s="10">
        <v>16360013</v>
      </c>
      <c r="I22" s="10">
        <f t="shared" si="1"/>
        <v>106963095</v>
      </c>
      <c r="J22" s="7"/>
      <c r="K22" s="7"/>
    </row>
    <row r="23" spans="2:11" s="2" customFormat="1" ht="9.75" customHeight="1" x14ac:dyDescent="0.15">
      <c r="B23" s="8"/>
      <c r="C23" s="9" t="s">
        <v>27</v>
      </c>
      <c r="D23" s="10">
        <v>22254915</v>
      </c>
      <c r="E23" s="10">
        <v>-2169814</v>
      </c>
      <c r="F23" s="10">
        <f t="shared" si="2"/>
        <v>20085101</v>
      </c>
      <c r="G23" s="10">
        <v>4210117</v>
      </c>
      <c r="H23" s="10">
        <v>4210117</v>
      </c>
      <c r="I23" s="10">
        <f t="shared" si="1"/>
        <v>15874984</v>
      </c>
      <c r="J23" s="7"/>
      <c r="K23" s="7"/>
    </row>
    <row r="24" spans="2:11" s="2" customFormat="1" ht="9.75" customHeight="1" x14ac:dyDescent="0.15">
      <c r="B24" s="8"/>
      <c r="C24" s="9" t="s">
        <v>28</v>
      </c>
      <c r="D24" s="10">
        <v>25863139</v>
      </c>
      <c r="E24" s="10">
        <v>-6067555</v>
      </c>
      <c r="F24" s="10">
        <f t="shared" si="2"/>
        <v>19795584</v>
      </c>
      <c r="G24" s="10">
        <v>119200</v>
      </c>
      <c r="H24" s="10">
        <v>93789</v>
      </c>
      <c r="I24" s="10">
        <f t="shared" si="1"/>
        <v>19676384</v>
      </c>
      <c r="J24" s="7"/>
      <c r="K24" s="7"/>
    </row>
    <row r="25" spans="2:11" s="2" customFormat="1" ht="9.75" customHeight="1" x14ac:dyDescent="0.15">
      <c r="B25" s="8"/>
      <c r="C25" s="9" t="s">
        <v>29</v>
      </c>
      <c r="D25" s="10">
        <v>0</v>
      </c>
      <c r="E25" s="10">
        <v>0</v>
      </c>
      <c r="F25" s="10">
        <f t="shared" si="2"/>
        <v>0</v>
      </c>
      <c r="G25" s="10">
        <v>0</v>
      </c>
      <c r="H25" s="10">
        <v>0</v>
      </c>
      <c r="I25" s="10">
        <f t="shared" si="1"/>
        <v>0</v>
      </c>
      <c r="J25" s="7"/>
      <c r="K25" s="7"/>
    </row>
    <row r="26" spans="2:11" s="2" customFormat="1" ht="9.75" customHeight="1" x14ac:dyDescent="0.15">
      <c r="B26" s="8"/>
      <c r="C26" s="9" t="s">
        <v>30</v>
      </c>
      <c r="D26" s="10">
        <v>7915217</v>
      </c>
      <c r="E26" s="10">
        <v>-948745</v>
      </c>
      <c r="F26" s="10">
        <f t="shared" si="2"/>
        <v>6966472</v>
      </c>
      <c r="G26" s="10">
        <v>29550</v>
      </c>
      <c r="H26" s="10">
        <v>29418</v>
      </c>
      <c r="I26" s="10">
        <f t="shared" si="1"/>
        <v>6936922</v>
      </c>
    </row>
    <row r="27" spans="2:11" s="2" customFormat="1" ht="9.75" customHeight="1" x14ac:dyDescent="0.15">
      <c r="B27" s="26" t="s">
        <v>31</v>
      </c>
      <c r="C27" s="27"/>
      <c r="D27" s="6">
        <f>SUM(D28:D36)</f>
        <v>547899728</v>
      </c>
      <c r="E27" s="6">
        <f>SUM(E28:E36)</f>
        <v>-7251381</v>
      </c>
      <c r="F27" s="6">
        <f>SUM(F28:F36)</f>
        <v>540648347</v>
      </c>
      <c r="G27" s="6">
        <f>SUM(G28:G36)</f>
        <v>37423683</v>
      </c>
      <c r="H27" s="6">
        <f t="shared" ref="H27" si="3">SUM(H28:H36)</f>
        <v>36791175</v>
      </c>
      <c r="I27" s="6">
        <f t="shared" si="1"/>
        <v>503224664</v>
      </c>
      <c r="J27" s="11"/>
      <c r="K27" s="11"/>
    </row>
    <row r="28" spans="2:11" s="2" customFormat="1" ht="9.75" customHeight="1" x14ac:dyDescent="0.15">
      <c r="B28" s="8"/>
      <c r="C28" s="9" t="s">
        <v>32</v>
      </c>
      <c r="D28" s="10">
        <v>28816091</v>
      </c>
      <c r="E28" s="10">
        <v>-323765</v>
      </c>
      <c r="F28" s="10">
        <f t="shared" ref="F28:F81" si="4">+D28+E28</f>
        <v>28492326</v>
      </c>
      <c r="G28" s="10">
        <v>12830186</v>
      </c>
      <c r="H28" s="10">
        <v>12748377</v>
      </c>
      <c r="I28" s="10">
        <f t="shared" si="1"/>
        <v>15662140</v>
      </c>
      <c r="J28" s="12"/>
      <c r="K28" s="12"/>
    </row>
    <row r="29" spans="2:11" s="2" customFormat="1" ht="9.75" customHeight="1" x14ac:dyDescent="0.15">
      <c r="B29" s="8"/>
      <c r="C29" s="9" t="s">
        <v>33</v>
      </c>
      <c r="D29" s="10">
        <v>20402252</v>
      </c>
      <c r="E29" s="10">
        <v>-2706230</v>
      </c>
      <c r="F29" s="10">
        <f t="shared" si="4"/>
        <v>17696022</v>
      </c>
      <c r="G29" s="10">
        <v>4585217</v>
      </c>
      <c r="H29" s="10">
        <v>4585217</v>
      </c>
      <c r="I29" s="10">
        <f t="shared" si="1"/>
        <v>13110805</v>
      </c>
      <c r="J29" s="12"/>
      <c r="K29" s="12"/>
    </row>
    <row r="30" spans="2:11" s="2" customFormat="1" ht="9.75" customHeight="1" x14ac:dyDescent="0.15">
      <c r="B30" s="8"/>
      <c r="C30" s="9" t="s">
        <v>34</v>
      </c>
      <c r="D30" s="10">
        <v>303559631</v>
      </c>
      <c r="E30" s="10">
        <v>-15010283</v>
      </c>
      <c r="F30" s="10">
        <f t="shared" si="4"/>
        <v>288549348</v>
      </c>
      <c r="G30" s="10">
        <v>16228876</v>
      </c>
      <c r="H30" s="10">
        <v>16154657</v>
      </c>
      <c r="I30" s="10">
        <f t="shared" si="1"/>
        <v>272320472</v>
      </c>
      <c r="J30" s="12"/>
      <c r="K30" s="12"/>
    </row>
    <row r="31" spans="2:11" s="2" customFormat="1" ht="9.75" customHeight="1" x14ac:dyDescent="0.15">
      <c r="B31" s="8"/>
      <c r="C31" s="9" t="s">
        <v>35</v>
      </c>
      <c r="D31" s="10">
        <v>7312187</v>
      </c>
      <c r="E31" s="10">
        <v>397105</v>
      </c>
      <c r="F31" s="10">
        <f t="shared" si="4"/>
        <v>7709292</v>
      </c>
      <c r="G31" s="10">
        <v>50854</v>
      </c>
      <c r="H31" s="10">
        <v>50854</v>
      </c>
      <c r="I31" s="10">
        <f t="shared" si="1"/>
        <v>7658438</v>
      </c>
      <c r="J31" s="12"/>
      <c r="K31" s="12"/>
    </row>
    <row r="32" spans="2:11" s="2" customFormat="1" ht="9.75" customHeight="1" x14ac:dyDescent="0.15">
      <c r="B32" s="8"/>
      <c r="C32" s="9" t="s">
        <v>36</v>
      </c>
      <c r="D32" s="10">
        <v>121755937</v>
      </c>
      <c r="E32" s="10">
        <v>15694859</v>
      </c>
      <c r="F32" s="10">
        <f t="shared" si="4"/>
        <v>137450796</v>
      </c>
      <c r="G32" s="10">
        <v>1551908</v>
      </c>
      <c r="H32" s="10">
        <v>1381044</v>
      </c>
      <c r="I32" s="10">
        <f t="shared" si="1"/>
        <v>135898888</v>
      </c>
      <c r="J32" s="12"/>
      <c r="K32" s="12"/>
    </row>
    <row r="33" spans="2:11" s="2" customFormat="1" ht="9.75" customHeight="1" x14ac:dyDescent="0.15">
      <c r="B33" s="8"/>
      <c r="C33" s="9" t="s">
        <v>37</v>
      </c>
      <c r="D33" s="10">
        <v>1240640</v>
      </c>
      <c r="E33" s="10">
        <v>0</v>
      </c>
      <c r="F33" s="10">
        <f t="shared" si="4"/>
        <v>1240640</v>
      </c>
      <c r="G33" s="10">
        <v>0</v>
      </c>
      <c r="H33" s="10">
        <v>0</v>
      </c>
      <c r="I33" s="10">
        <f t="shared" si="1"/>
        <v>1240640</v>
      </c>
      <c r="J33" s="12"/>
      <c r="K33" s="12"/>
    </row>
    <row r="34" spans="2:11" s="2" customFormat="1" ht="9.75" customHeight="1" x14ac:dyDescent="0.15">
      <c r="B34" s="8"/>
      <c r="C34" s="9" t="s">
        <v>38</v>
      </c>
      <c r="D34" s="10">
        <v>6697681</v>
      </c>
      <c r="E34" s="10">
        <v>-594167</v>
      </c>
      <c r="F34" s="10">
        <f t="shared" si="4"/>
        <v>6103514</v>
      </c>
      <c r="G34" s="10">
        <v>457523</v>
      </c>
      <c r="H34" s="10">
        <v>329523</v>
      </c>
      <c r="I34" s="10">
        <f t="shared" si="1"/>
        <v>5645991</v>
      </c>
      <c r="J34" s="12"/>
      <c r="K34" s="12"/>
    </row>
    <row r="35" spans="2:11" s="2" customFormat="1" ht="9.75" customHeight="1" x14ac:dyDescent="0.15">
      <c r="B35" s="8"/>
      <c r="C35" s="9" t="s">
        <v>39</v>
      </c>
      <c r="D35" s="10">
        <v>54198520</v>
      </c>
      <c r="E35" s="10">
        <v>-4487625</v>
      </c>
      <c r="F35" s="10">
        <f t="shared" si="4"/>
        <v>49710895</v>
      </c>
      <c r="G35" s="10">
        <v>1589796</v>
      </c>
      <c r="H35" s="10">
        <v>1412180</v>
      </c>
      <c r="I35" s="10">
        <f t="shared" si="1"/>
        <v>48121099</v>
      </c>
      <c r="J35" s="12"/>
      <c r="K35" s="12"/>
    </row>
    <row r="36" spans="2:11" s="2" customFormat="1" ht="9.75" customHeight="1" x14ac:dyDescent="0.15">
      <c r="B36" s="8"/>
      <c r="C36" s="9" t="s">
        <v>40</v>
      </c>
      <c r="D36" s="10">
        <v>3916789</v>
      </c>
      <c r="E36" s="10">
        <v>-221275</v>
      </c>
      <c r="F36" s="10">
        <f t="shared" si="4"/>
        <v>3695514</v>
      </c>
      <c r="G36" s="10">
        <v>129323</v>
      </c>
      <c r="H36" s="10">
        <v>129323</v>
      </c>
      <c r="I36" s="10">
        <f t="shared" si="1"/>
        <v>3566191</v>
      </c>
      <c r="J36" s="12"/>
      <c r="K36" s="12"/>
    </row>
    <row r="37" spans="2:11" s="2" customFormat="1" ht="9.75" customHeight="1" x14ac:dyDescent="0.15">
      <c r="B37" s="26" t="s">
        <v>41</v>
      </c>
      <c r="C37" s="27"/>
      <c r="D37" s="6">
        <f>SUM(D38:D46)</f>
        <v>10635538</v>
      </c>
      <c r="E37" s="6">
        <f>SUM(E38:E46)</f>
        <v>351082</v>
      </c>
      <c r="F37" s="6">
        <f t="shared" ref="F37:H37" si="5">SUM(F38:F46)</f>
        <v>10986620</v>
      </c>
      <c r="G37" s="6">
        <f t="shared" si="5"/>
        <v>4345110</v>
      </c>
      <c r="H37" s="6">
        <f t="shared" si="5"/>
        <v>4345110</v>
      </c>
      <c r="I37" s="6">
        <f t="shared" si="1"/>
        <v>6641510</v>
      </c>
      <c r="J37" s="12"/>
      <c r="K37" s="12"/>
    </row>
    <row r="38" spans="2:11" s="2" customFormat="1" ht="9.75" customHeight="1" x14ac:dyDescent="0.15">
      <c r="B38" s="8"/>
      <c r="C38" s="9" t="s">
        <v>42</v>
      </c>
      <c r="D38" s="10">
        <v>0</v>
      </c>
      <c r="E38" s="10">
        <v>0</v>
      </c>
      <c r="F38" s="10">
        <f>+D38+E38</f>
        <v>0</v>
      </c>
      <c r="G38" s="10">
        <v>0</v>
      </c>
      <c r="H38" s="10">
        <v>0</v>
      </c>
      <c r="I38" s="10">
        <f t="shared" si="1"/>
        <v>0</v>
      </c>
    </row>
    <row r="39" spans="2:11" s="2" customFormat="1" ht="9.75" customHeight="1" x14ac:dyDescent="0.15">
      <c r="B39" s="8"/>
      <c r="C39" s="9" t="s">
        <v>43</v>
      </c>
      <c r="D39" s="10">
        <v>0</v>
      </c>
      <c r="E39" s="10">
        <v>0</v>
      </c>
      <c r="F39" s="10">
        <f t="shared" ref="F39:F56" si="6">+D39+E39</f>
        <v>0</v>
      </c>
      <c r="G39" s="10">
        <v>0</v>
      </c>
      <c r="H39" s="10">
        <v>0</v>
      </c>
      <c r="I39" s="10">
        <f t="shared" si="1"/>
        <v>0</v>
      </c>
    </row>
    <row r="40" spans="2:11" s="2" customFormat="1" ht="9.75" customHeight="1" x14ac:dyDescent="0.15">
      <c r="B40" s="8"/>
      <c r="C40" s="9" t="s">
        <v>44</v>
      </c>
      <c r="D40" s="10">
        <v>0</v>
      </c>
      <c r="E40" s="10">
        <v>0</v>
      </c>
      <c r="F40" s="10">
        <f t="shared" si="6"/>
        <v>0</v>
      </c>
      <c r="G40" s="10">
        <v>0</v>
      </c>
      <c r="H40" s="10">
        <v>0</v>
      </c>
      <c r="I40" s="10">
        <f t="shared" si="1"/>
        <v>0</v>
      </c>
    </row>
    <row r="41" spans="2:11" s="2" customFormat="1" ht="9.75" customHeight="1" x14ac:dyDescent="0.15">
      <c r="B41" s="8"/>
      <c r="C41" s="9" t="s">
        <v>45</v>
      </c>
      <c r="D41" s="10">
        <v>10635538</v>
      </c>
      <c r="E41" s="10">
        <v>351082</v>
      </c>
      <c r="F41" s="10">
        <f t="shared" si="6"/>
        <v>10986620</v>
      </c>
      <c r="G41" s="10">
        <v>4345110</v>
      </c>
      <c r="H41" s="10">
        <v>4345110</v>
      </c>
      <c r="I41" s="10">
        <f t="shared" si="1"/>
        <v>6641510</v>
      </c>
    </row>
    <row r="42" spans="2:11" s="2" customFormat="1" ht="9.75" customHeight="1" x14ac:dyDescent="0.15">
      <c r="B42" s="8"/>
      <c r="C42" s="9" t="s">
        <v>46</v>
      </c>
      <c r="D42" s="10">
        <v>0</v>
      </c>
      <c r="E42" s="10">
        <v>0</v>
      </c>
      <c r="F42" s="10">
        <f t="shared" si="6"/>
        <v>0</v>
      </c>
      <c r="G42" s="10">
        <v>0</v>
      </c>
      <c r="H42" s="10">
        <v>0</v>
      </c>
      <c r="I42" s="10">
        <f t="shared" si="1"/>
        <v>0</v>
      </c>
    </row>
    <row r="43" spans="2:11" s="2" customFormat="1" ht="9.75" customHeight="1" x14ac:dyDescent="0.15">
      <c r="B43" s="8"/>
      <c r="C43" s="9" t="s">
        <v>47</v>
      </c>
      <c r="D43" s="10">
        <v>0</v>
      </c>
      <c r="E43" s="10">
        <v>0</v>
      </c>
      <c r="F43" s="10">
        <f t="shared" si="6"/>
        <v>0</v>
      </c>
      <c r="G43" s="10">
        <v>0</v>
      </c>
      <c r="H43" s="10">
        <v>0</v>
      </c>
      <c r="I43" s="10">
        <f t="shared" si="1"/>
        <v>0</v>
      </c>
    </row>
    <row r="44" spans="2:11" s="2" customFormat="1" ht="9.75" customHeight="1" x14ac:dyDescent="0.15">
      <c r="B44" s="8"/>
      <c r="C44" s="9" t="s">
        <v>48</v>
      </c>
      <c r="D44" s="10">
        <v>0</v>
      </c>
      <c r="E44" s="10">
        <v>0</v>
      </c>
      <c r="F44" s="10">
        <f t="shared" si="6"/>
        <v>0</v>
      </c>
      <c r="G44" s="10">
        <v>0</v>
      </c>
      <c r="H44" s="10">
        <v>0</v>
      </c>
      <c r="I44" s="10">
        <f t="shared" si="1"/>
        <v>0</v>
      </c>
    </row>
    <row r="45" spans="2:11" s="2" customFormat="1" ht="9.75" customHeight="1" x14ac:dyDescent="0.15">
      <c r="B45" s="8"/>
      <c r="C45" s="9" t="s">
        <v>49</v>
      </c>
      <c r="D45" s="10">
        <v>0</v>
      </c>
      <c r="E45" s="10">
        <v>0</v>
      </c>
      <c r="F45" s="10">
        <f t="shared" si="6"/>
        <v>0</v>
      </c>
      <c r="G45" s="10">
        <v>0</v>
      </c>
      <c r="H45" s="10">
        <v>0</v>
      </c>
      <c r="I45" s="10">
        <f t="shared" si="1"/>
        <v>0</v>
      </c>
    </row>
    <row r="46" spans="2:11" s="2" customFormat="1" ht="9.75" customHeight="1" x14ac:dyDescent="0.15">
      <c r="B46" s="8"/>
      <c r="C46" s="9" t="s">
        <v>50</v>
      </c>
      <c r="D46" s="10">
        <v>0</v>
      </c>
      <c r="E46" s="10">
        <v>0</v>
      </c>
      <c r="F46" s="10">
        <f t="shared" si="6"/>
        <v>0</v>
      </c>
      <c r="G46" s="10">
        <v>0</v>
      </c>
      <c r="H46" s="10">
        <v>0</v>
      </c>
      <c r="I46" s="10">
        <f t="shared" si="1"/>
        <v>0</v>
      </c>
    </row>
    <row r="47" spans="2:11" s="2" customFormat="1" ht="9.75" customHeight="1" x14ac:dyDescent="0.15">
      <c r="B47" s="26" t="s">
        <v>51</v>
      </c>
      <c r="C47" s="27"/>
      <c r="D47" s="6">
        <f>SUM(D48:D56)</f>
        <v>17665983</v>
      </c>
      <c r="E47" s="6">
        <f>SUM(E48:E56)</f>
        <v>-703555</v>
      </c>
      <c r="F47" s="6">
        <f t="shared" ref="F47:H47" si="7">SUM(F48:F56)</f>
        <v>16962428</v>
      </c>
      <c r="G47" s="6">
        <f t="shared" si="7"/>
        <v>690780</v>
      </c>
      <c r="H47" s="6">
        <f t="shared" si="7"/>
        <v>690780</v>
      </c>
      <c r="I47" s="6">
        <f t="shared" si="1"/>
        <v>16271648</v>
      </c>
    </row>
    <row r="48" spans="2:11" s="2" customFormat="1" ht="9.75" customHeight="1" x14ac:dyDescent="0.15">
      <c r="B48" s="8"/>
      <c r="C48" s="9" t="s">
        <v>52</v>
      </c>
      <c r="D48" s="10">
        <v>11058254</v>
      </c>
      <c r="E48" s="10">
        <v>1906678</v>
      </c>
      <c r="F48" s="10">
        <f t="shared" si="6"/>
        <v>12964932</v>
      </c>
      <c r="G48" s="10">
        <v>690780</v>
      </c>
      <c r="H48" s="10">
        <v>690780</v>
      </c>
      <c r="I48" s="10">
        <f>+F48-G48</f>
        <v>12274152</v>
      </c>
    </row>
    <row r="49" spans="2:9" s="2" customFormat="1" ht="9.75" customHeight="1" x14ac:dyDescent="0.15">
      <c r="B49" s="8"/>
      <c r="C49" s="9" t="s">
        <v>53</v>
      </c>
      <c r="D49" s="10">
        <v>340000</v>
      </c>
      <c r="E49" s="10">
        <v>0</v>
      </c>
      <c r="F49" s="10">
        <f t="shared" si="6"/>
        <v>340000</v>
      </c>
      <c r="G49" s="10">
        <v>0</v>
      </c>
      <c r="H49" s="10">
        <v>0</v>
      </c>
      <c r="I49" s="10">
        <f t="shared" si="1"/>
        <v>340000</v>
      </c>
    </row>
    <row r="50" spans="2:9" s="2" customFormat="1" ht="9.75" customHeight="1" x14ac:dyDescent="0.15">
      <c r="B50" s="8"/>
      <c r="C50" s="9" t="s">
        <v>54</v>
      </c>
      <c r="D50" s="10">
        <v>740166</v>
      </c>
      <c r="E50" s="10">
        <v>-600000</v>
      </c>
      <c r="F50" s="10">
        <f t="shared" si="6"/>
        <v>140166</v>
      </c>
      <c r="G50" s="10">
        <v>0</v>
      </c>
      <c r="H50" s="10">
        <v>0</v>
      </c>
      <c r="I50" s="10">
        <f t="shared" si="1"/>
        <v>140166</v>
      </c>
    </row>
    <row r="51" spans="2:9" s="2" customFormat="1" ht="9.75" customHeight="1" x14ac:dyDescent="0.15">
      <c r="B51" s="8"/>
      <c r="C51" s="9" t="s">
        <v>55</v>
      </c>
      <c r="D51" s="10">
        <v>5342563</v>
      </c>
      <c r="E51" s="10">
        <v>-2010233</v>
      </c>
      <c r="F51" s="10">
        <f t="shared" si="6"/>
        <v>3332330</v>
      </c>
      <c r="G51" s="10">
        <v>0</v>
      </c>
      <c r="H51" s="10">
        <v>0</v>
      </c>
      <c r="I51" s="10">
        <f t="shared" si="1"/>
        <v>3332330</v>
      </c>
    </row>
    <row r="52" spans="2:9" s="2" customFormat="1" ht="9.75" customHeight="1" x14ac:dyDescent="0.15">
      <c r="B52" s="8"/>
      <c r="C52" s="9" t="s">
        <v>56</v>
      </c>
      <c r="D52" s="10">
        <v>0</v>
      </c>
      <c r="E52" s="10">
        <v>0</v>
      </c>
      <c r="F52" s="10">
        <f t="shared" si="6"/>
        <v>0</v>
      </c>
      <c r="G52" s="10">
        <v>0</v>
      </c>
      <c r="H52" s="10">
        <v>0</v>
      </c>
      <c r="I52" s="10">
        <f t="shared" si="1"/>
        <v>0</v>
      </c>
    </row>
    <row r="53" spans="2:9" s="2" customFormat="1" ht="9.75" customHeight="1" x14ac:dyDescent="0.15">
      <c r="B53" s="8"/>
      <c r="C53" s="9" t="s">
        <v>57</v>
      </c>
      <c r="D53" s="10">
        <v>55000</v>
      </c>
      <c r="E53" s="10">
        <v>0</v>
      </c>
      <c r="F53" s="10">
        <f t="shared" si="6"/>
        <v>55000</v>
      </c>
      <c r="G53" s="10">
        <v>0</v>
      </c>
      <c r="H53" s="10">
        <v>0</v>
      </c>
      <c r="I53" s="10">
        <f t="shared" si="1"/>
        <v>55000</v>
      </c>
    </row>
    <row r="54" spans="2:9" s="2" customFormat="1" ht="9.75" customHeight="1" x14ac:dyDescent="0.15">
      <c r="B54" s="8"/>
      <c r="C54" s="9" t="s">
        <v>58</v>
      </c>
      <c r="D54" s="10">
        <v>0</v>
      </c>
      <c r="E54" s="10">
        <v>0</v>
      </c>
      <c r="F54" s="10">
        <f t="shared" si="6"/>
        <v>0</v>
      </c>
      <c r="G54" s="10">
        <v>0</v>
      </c>
      <c r="H54" s="10">
        <v>0</v>
      </c>
      <c r="I54" s="10">
        <f t="shared" si="1"/>
        <v>0</v>
      </c>
    </row>
    <row r="55" spans="2:9" s="2" customFormat="1" ht="9.75" customHeight="1" x14ac:dyDescent="0.15">
      <c r="B55" s="8"/>
      <c r="C55" s="9" t="s">
        <v>59</v>
      </c>
      <c r="D55" s="10">
        <v>0</v>
      </c>
      <c r="E55" s="10">
        <v>0</v>
      </c>
      <c r="F55" s="10">
        <f t="shared" si="6"/>
        <v>0</v>
      </c>
      <c r="G55" s="10">
        <v>0</v>
      </c>
      <c r="H55" s="10">
        <v>0</v>
      </c>
      <c r="I55" s="10">
        <f t="shared" si="1"/>
        <v>0</v>
      </c>
    </row>
    <row r="56" spans="2:9" s="2" customFormat="1" ht="9.75" customHeight="1" x14ac:dyDescent="0.15">
      <c r="B56" s="8"/>
      <c r="C56" s="9" t="s">
        <v>60</v>
      </c>
      <c r="D56" s="10">
        <v>130000</v>
      </c>
      <c r="E56" s="10">
        <v>0</v>
      </c>
      <c r="F56" s="10">
        <f t="shared" si="6"/>
        <v>130000</v>
      </c>
      <c r="G56" s="10">
        <v>0</v>
      </c>
      <c r="H56" s="10">
        <v>0</v>
      </c>
      <c r="I56" s="10">
        <f t="shared" si="1"/>
        <v>130000</v>
      </c>
    </row>
    <row r="57" spans="2:9" s="2" customFormat="1" ht="9.75" customHeight="1" x14ac:dyDescent="0.15">
      <c r="B57" s="26" t="s">
        <v>61</v>
      </c>
      <c r="C57" s="27"/>
      <c r="D57" s="6">
        <f t="shared" ref="D57:H57" si="8">SUM(D58:D60)</f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I57" s="6">
        <f>+F57-G57</f>
        <v>0</v>
      </c>
    </row>
    <row r="58" spans="2:9" s="2" customFormat="1" ht="9.75" customHeight="1" x14ac:dyDescent="0.15">
      <c r="B58" s="8"/>
      <c r="C58" s="9" t="s">
        <v>62</v>
      </c>
      <c r="D58" s="10">
        <v>0</v>
      </c>
      <c r="E58" s="10">
        <v>0</v>
      </c>
      <c r="F58" s="10">
        <f t="shared" si="4"/>
        <v>0</v>
      </c>
      <c r="G58" s="10">
        <v>0</v>
      </c>
      <c r="H58" s="10">
        <v>0</v>
      </c>
      <c r="I58" s="10">
        <f>+F58-G58</f>
        <v>0</v>
      </c>
    </row>
    <row r="59" spans="2:9" s="2" customFormat="1" ht="9.75" customHeight="1" x14ac:dyDescent="0.15">
      <c r="B59" s="8"/>
      <c r="C59" s="9" t="s">
        <v>63</v>
      </c>
      <c r="D59" s="10">
        <v>0</v>
      </c>
      <c r="E59" s="10">
        <v>0</v>
      </c>
      <c r="F59" s="10">
        <f t="shared" si="4"/>
        <v>0</v>
      </c>
      <c r="G59" s="10">
        <v>0</v>
      </c>
      <c r="H59" s="10">
        <v>0</v>
      </c>
      <c r="I59" s="10">
        <f t="shared" si="1"/>
        <v>0</v>
      </c>
    </row>
    <row r="60" spans="2:9" s="2" customFormat="1" ht="9.75" customHeight="1" x14ac:dyDescent="0.15">
      <c r="B60" s="8"/>
      <c r="C60" s="9" t="s">
        <v>64</v>
      </c>
      <c r="D60" s="10">
        <v>0</v>
      </c>
      <c r="E60" s="10">
        <v>0</v>
      </c>
      <c r="F60" s="10">
        <f t="shared" si="4"/>
        <v>0</v>
      </c>
      <c r="G60" s="10">
        <v>0</v>
      </c>
      <c r="H60" s="10">
        <v>0</v>
      </c>
      <c r="I60" s="10">
        <f t="shared" si="1"/>
        <v>0</v>
      </c>
    </row>
    <row r="61" spans="2:9" s="2" customFormat="1" ht="9.75" customHeight="1" x14ac:dyDescent="0.15">
      <c r="B61" s="26" t="s">
        <v>65</v>
      </c>
      <c r="C61" s="27"/>
      <c r="D61" s="6">
        <f t="shared" ref="D61:H61" si="9">SUM(D62:D69)</f>
        <v>0</v>
      </c>
      <c r="E61" s="6">
        <f t="shared" si="9"/>
        <v>0</v>
      </c>
      <c r="F61" s="6">
        <f t="shared" si="4"/>
        <v>0</v>
      </c>
      <c r="G61" s="6">
        <f t="shared" si="9"/>
        <v>0</v>
      </c>
      <c r="H61" s="6">
        <f t="shared" si="9"/>
        <v>0</v>
      </c>
      <c r="I61" s="6">
        <f t="shared" si="1"/>
        <v>0</v>
      </c>
    </row>
    <row r="62" spans="2:9" s="2" customFormat="1" ht="9.75" customHeight="1" x14ac:dyDescent="0.15">
      <c r="B62" s="8"/>
      <c r="C62" s="9" t="s">
        <v>66</v>
      </c>
      <c r="D62" s="10">
        <v>0</v>
      </c>
      <c r="E62" s="10">
        <v>0</v>
      </c>
      <c r="F62" s="10">
        <f t="shared" si="4"/>
        <v>0</v>
      </c>
      <c r="G62" s="10">
        <v>0</v>
      </c>
      <c r="H62" s="10">
        <v>0</v>
      </c>
      <c r="I62" s="10">
        <v>0</v>
      </c>
    </row>
    <row r="63" spans="2:9" s="2" customFormat="1" ht="9.75" customHeight="1" x14ac:dyDescent="0.15">
      <c r="B63" s="8"/>
      <c r="C63" s="9" t="s">
        <v>67</v>
      </c>
      <c r="D63" s="10">
        <v>0</v>
      </c>
      <c r="E63" s="10">
        <v>0</v>
      </c>
      <c r="F63" s="10">
        <f t="shared" si="4"/>
        <v>0</v>
      </c>
      <c r="G63" s="10">
        <v>0</v>
      </c>
      <c r="H63" s="10">
        <v>0</v>
      </c>
      <c r="I63" s="10">
        <v>0</v>
      </c>
    </row>
    <row r="64" spans="2:9" s="2" customFormat="1" ht="9.75" customHeight="1" x14ac:dyDescent="0.15">
      <c r="B64" s="8"/>
      <c r="C64" s="9" t="s">
        <v>68</v>
      </c>
      <c r="D64" s="10">
        <v>0</v>
      </c>
      <c r="E64" s="10">
        <v>0</v>
      </c>
      <c r="F64" s="10">
        <f t="shared" si="4"/>
        <v>0</v>
      </c>
      <c r="G64" s="10">
        <v>0</v>
      </c>
      <c r="H64" s="10">
        <v>0</v>
      </c>
      <c r="I64" s="10">
        <v>0</v>
      </c>
    </row>
    <row r="65" spans="2:9" s="2" customFormat="1" ht="9.75" customHeight="1" x14ac:dyDescent="0.15">
      <c r="B65" s="8"/>
      <c r="C65" s="9" t="s">
        <v>69</v>
      </c>
      <c r="D65" s="10">
        <v>0</v>
      </c>
      <c r="E65" s="10">
        <v>0</v>
      </c>
      <c r="F65" s="10">
        <f t="shared" si="4"/>
        <v>0</v>
      </c>
      <c r="G65" s="10">
        <v>0</v>
      </c>
      <c r="H65" s="10">
        <v>0</v>
      </c>
      <c r="I65" s="10">
        <v>0</v>
      </c>
    </row>
    <row r="66" spans="2:9" s="2" customFormat="1" ht="9.75" customHeight="1" x14ac:dyDescent="0.15">
      <c r="B66" s="8"/>
      <c r="C66" s="9" t="s">
        <v>70</v>
      </c>
      <c r="D66" s="10">
        <v>0</v>
      </c>
      <c r="E66" s="10">
        <v>0</v>
      </c>
      <c r="F66" s="10">
        <f t="shared" si="4"/>
        <v>0</v>
      </c>
      <c r="G66" s="10">
        <v>0</v>
      </c>
      <c r="H66" s="10">
        <v>0</v>
      </c>
      <c r="I66" s="10">
        <v>0</v>
      </c>
    </row>
    <row r="67" spans="2:9" s="2" customFormat="1" ht="9.75" customHeight="1" x14ac:dyDescent="0.15">
      <c r="B67" s="8"/>
      <c r="C67" s="9" t="s">
        <v>71</v>
      </c>
      <c r="D67" s="10">
        <v>0</v>
      </c>
      <c r="E67" s="10">
        <v>0</v>
      </c>
      <c r="F67" s="10">
        <f t="shared" si="4"/>
        <v>0</v>
      </c>
      <c r="G67" s="10">
        <v>0</v>
      </c>
      <c r="H67" s="10">
        <v>0</v>
      </c>
      <c r="I67" s="10">
        <v>0</v>
      </c>
    </row>
    <row r="68" spans="2:9" s="2" customFormat="1" ht="9.75" customHeight="1" x14ac:dyDescent="0.15">
      <c r="B68" s="8"/>
      <c r="C68" s="9" t="s">
        <v>72</v>
      </c>
      <c r="D68" s="10">
        <v>0</v>
      </c>
      <c r="E68" s="10">
        <v>0</v>
      </c>
      <c r="F68" s="10">
        <f t="shared" si="4"/>
        <v>0</v>
      </c>
      <c r="G68" s="10">
        <v>0</v>
      </c>
      <c r="H68" s="10">
        <v>0</v>
      </c>
      <c r="I68" s="10">
        <v>0</v>
      </c>
    </row>
    <row r="69" spans="2:9" s="2" customFormat="1" ht="9.75" customHeight="1" x14ac:dyDescent="0.15">
      <c r="B69" s="8"/>
      <c r="C69" s="9" t="s">
        <v>73</v>
      </c>
      <c r="D69" s="10">
        <v>0</v>
      </c>
      <c r="E69" s="10">
        <v>0</v>
      </c>
      <c r="F69" s="10">
        <f t="shared" si="4"/>
        <v>0</v>
      </c>
      <c r="G69" s="10">
        <v>0</v>
      </c>
      <c r="H69" s="10">
        <v>0</v>
      </c>
      <c r="I69" s="10">
        <f t="shared" si="1"/>
        <v>0</v>
      </c>
    </row>
    <row r="70" spans="2:9" s="2" customFormat="1" ht="9.75" customHeight="1" x14ac:dyDescent="0.15">
      <c r="B70" s="26" t="s">
        <v>74</v>
      </c>
      <c r="C70" s="27"/>
      <c r="D70" s="6">
        <f>SUM(D71:D73)</f>
        <v>0</v>
      </c>
      <c r="E70" s="6">
        <f>SUM(E71:E73)</f>
        <v>0</v>
      </c>
      <c r="F70" s="6">
        <f t="shared" si="4"/>
        <v>0</v>
      </c>
      <c r="G70" s="6">
        <f>SUM(G71:G73)</f>
        <v>0</v>
      </c>
      <c r="H70" s="6">
        <f>SUM(H71:H73)</f>
        <v>0</v>
      </c>
      <c r="I70" s="6">
        <f t="shared" si="1"/>
        <v>0</v>
      </c>
    </row>
    <row r="71" spans="2:9" s="2" customFormat="1" ht="9.75" customHeight="1" x14ac:dyDescent="0.15">
      <c r="B71" s="8"/>
      <c r="C71" s="9" t="s">
        <v>75</v>
      </c>
      <c r="D71" s="10">
        <v>0</v>
      </c>
      <c r="E71" s="10">
        <v>0</v>
      </c>
      <c r="F71" s="10">
        <f t="shared" si="4"/>
        <v>0</v>
      </c>
      <c r="G71" s="10">
        <v>0</v>
      </c>
      <c r="H71" s="10">
        <v>0</v>
      </c>
      <c r="I71" s="10">
        <f t="shared" si="1"/>
        <v>0</v>
      </c>
    </row>
    <row r="72" spans="2:9" s="2" customFormat="1" ht="9.75" customHeight="1" x14ac:dyDescent="0.15">
      <c r="B72" s="8"/>
      <c r="C72" s="9" t="s">
        <v>76</v>
      </c>
      <c r="D72" s="10">
        <v>0</v>
      </c>
      <c r="E72" s="10">
        <v>0</v>
      </c>
      <c r="F72" s="10">
        <f t="shared" si="4"/>
        <v>0</v>
      </c>
      <c r="G72" s="10">
        <v>0</v>
      </c>
      <c r="H72" s="10">
        <v>0</v>
      </c>
      <c r="I72" s="10">
        <f t="shared" si="1"/>
        <v>0</v>
      </c>
    </row>
    <row r="73" spans="2:9" s="2" customFormat="1" ht="9.75" customHeight="1" x14ac:dyDescent="0.15">
      <c r="B73" s="8"/>
      <c r="C73" s="9" t="s">
        <v>77</v>
      </c>
      <c r="D73" s="10">
        <v>0</v>
      </c>
      <c r="E73" s="10">
        <v>0</v>
      </c>
      <c r="F73" s="10">
        <f t="shared" si="4"/>
        <v>0</v>
      </c>
      <c r="G73" s="10">
        <v>0</v>
      </c>
      <c r="H73" s="10">
        <v>0</v>
      </c>
      <c r="I73" s="10">
        <f t="shared" si="1"/>
        <v>0</v>
      </c>
    </row>
    <row r="74" spans="2:9" s="2" customFormat="1" ht="9.75" customHeight="1" x14ac:dyDescent="0.15">
      <c r="B74" s="26" t="s">
        <v>78</v>
      </c>
      <c r="C74" s="27"/>
      <c r="D74" s="6">
        <f>SUM(D75:D81)</f>
        <v>0</v>
      </c>
      <c r="E74" s="6">
        <f t="shared" ref="E74:H74" si="10">SUM(E75:E81)</f>
        <v>0</v>
      </c>
      <c r="F74" s="6">
        <f t="shared" si="4"/>
        <v>0</v>
      </c>
      <c r="G74" s="6">
        <f t="shared" si="10"/>
        <v>0</v>
      </c>
      <c r="H74" s="6">
        <f t="shared" si="10"/>
        <v>0</v>
      </c>
      <c r="I74" s="6">
        <f t="shared" ref="I74:I81" si="11">+F74-G74</f>
        <v>0</v>
      </c>
    </row>
    <row r="75" spans="2:9" s="2" customFormat="1" ht="9.75" customHeight="1" x14ac:dyDescent="0.15">
      <c r="B75" s="8"/>
      <c r="C75" s="9" t="s">
        <v>79</v>
      </c>
      <c r="D75" s="10">
        <v>0</v>
      </c>
      <c r="E75" s="10">
        <v>0</v>
      </c>
      <c r="F75" s="10">
        <f t="shared" si="4"/>
        <v>0</v>
      </c>
      <c r="G75" s="10">
        <v>0</v>
      </c>
      <c r="H75" s="10">
        <v>0</v>
      </c>
      <c r="I75" s="10">
        <f t="shared" si="11"/>
        <v>0</v>
      </c>
    </row>
    <row r="76" spans="2:9" s="2" customFormat="1" ht="9.75" customHeight="1" x14ac:dyDescent="0.15">
      <c r="B76" s="8"/>
      <c r="C76" s="9" t="s">
        <v>80</v>
      </c>
      <c r="D76" s="10">
        <v>0</v>
      </c>
      <c r="E76" s="10">
        <v>0</v>
      </c>
      <c r="F76" s="10">
        <f t="shared" si="4"/>
        <v>0</v>
      </c>
      <c r="G76" s="10">
        <v>0</v>
      </c>
      <c r="H76" s="10">
        <v>0</v>
      </c>
      <c r="I76" s="10">
        <f t="shared" si="11"/>
        <v>0</v>
      </c>
    </row>
    <row r="77" spans="2:9" s="2" customFormat="1" ht="9.75" customHeight="1" x14ac:dyDescent="0.15">
      <c r="B77" s="8"/>
      <c r="C77" s="9" t="s">
        <v>81</v>
      </c>
      <c r="D77" s="10">
        <v>0</v>
      </c>
      <c r="E77" s="10">
        <v>0</v>
      </c>
      <c r="F77" s="10">
        <f t="shared" si="4"/>
        <v>0</v>
      </c>
      <c r="G77" s="10">
        <v>0</v>
      </c>
      <c r="H77" s="10">
        <v>0</v>
      </c>
      <c r="I77" s="10">
        <f t="shared" si="11"/>
        <v>0</v>
      </c>
    </row>
    <row r="78" spans="2:9" s="2" customFormat="1" ht="9.75" customHeight="1" x14ac:dyDescent="0.15">
      <c r="B78" s="8"/>
      <c r="C78" s="9" t="s">
        <v>82</v>
      </c>
      <c r="D78" s="10">
        <v>0</v>
      </c>
      <c r="E78" s="10">
        <v>0</v>
      </c>
      <c r="F78" s="10">
        <f t="shared" si="4"/>
        <v>0</v>
      </c>
      <c r="G78" s="10">
        <v>0</v>
      </c>
      <c r="H78" s="10">
        <v>0</v>
      </c>
      <c r="I78" s="10">
        <f t="shared" si="11"/>
        <v>0</v>
      </c>
    </row>
    <row r="79" spans="2:9" s="2" customFormat="1" ht="9.75" customHeight="1" x14ac:dyDescent="0.15">
      <c r="B79" s="8"/>
      <c r="C79" s="9" t="s">
        <v>83</v>
      </c>
      <c r="D79" s="10">
        <v>0</v>
      </c>
      <c r="E79" s="10">
        <v>0</v>
      </c>
      <c r="F79" s="10">
        <f t="shared" si="4"/>
        <v>0</v>
      </c>
      <c r="G79" s="10">
        <v>0</v>
      </c>
      <c r="H79" s="10">
        <v>0</v>
      </c>
      <c r="I79" s="10">
        <f t="shared" si="11"/>
        <v>0</v>
      </c>
    </row>
    <row r="80" spans="2:9" s="2" customFormat="1" ht="9.75" customHeight="1" x14ac:dyDescent="0.15">
      <c r="B80" s="8"/>
      <c r="C80" s="9" t="s">
        <v>84</v>
      </c>
      <c r="D80" s="10">
        <v>0</v>
      </c>
      <c r="E80" s="10">
        <v>0</v>
      </c>
      <c r="F80" s="10">
        <f t="shared" si="4"/>
        <v>0</v>
      </c>
      <c r="G80" s="10">
        <v>0</v>
      </c>
      <c r="H80" s="10">
        <v>0</v>
      </c>
      <c r="I80" s="10">
        <f t="shared" si="11"/>
        <v>0</v>
      </c>
    </row>
    <row r="81" spans="2:12" s="2" customFormat="1" ht="9.75" customHeight="1" x14ac:dyDescent="0.15">
      <c r="B81" s="13"/>
      <c r="C81" s="14" t="s">
        <v>85</v>
      </c>
      <c r="D81" s="15">
        <v>0</v>
      </c>
      <c r="E81" s="15">
        <v>0</v>
      </c>
      <c r="F81" s="10">
        <f t="shared" si="4"/>
        <v>0</v>
      </c>
      <c r="G81" s="15">
        <v>0</v>
      </c>
      <c r="H81" s="15">
        <v>0</v>
      </c>
      <c r="I81" s="15">
        <f t="shared" si="11"/>
        <v>0</v>
      </c>
    </row>
    <row r="82" spans="2:12" s="2" customFormat="1" ht="9.75" customHeight="1" x14ac:dyDescent="0.15">
      <c r="B82" s="16"/>
      <c r="C82" s="16"/>
      <c r="D82" s="17"/>
      <c r="E82" s="17"/>
      <c r="F82" s="17"/>
      <c r="G82" s="17"/>
      <c r="H82" s="17"/>
      <c r="I82" s="17"/>
    </row>
    <row r="83" spans="2:12" s="2" customFormat="1" ht="9.75" customHeight="1" x14ac:dyDescent="0.15">
      <c r="B83" s="26" t="s">
        <v>86</v>
      </c>
      <c r="C83" s="27"/>
      <c r="D83" s="6">
        <f>+D84+D92+D102+D112+D122+D132+D136+D145+D149</f>
        <v>1341045209</v>
      </c>
      <c r="E83" s="6">
        <f>+E84+E92+E102+E112+E122+E132+E136+E145+E149</f>
        <v>242465721</v>
      </c>
      <c r="F83" s="6">
        <f t="shared" ref="F83:F146" si="12">+D83+E83</f>
        <v>1583510930</v>
      </c>
      <c r="G83" s="6">
        <f>+G84+G92+G102+G112+G122+G132+G136+G145+G149</f>
        <v>728815310</v>
      </c>
      <c r="H83" s="6">
        <f>+H84+H92+H102+H112+H122+H132+H136+H145+H149</f>
        <v>728593299</v>
      </c>
      <c r="I83" s="6">
        <f t="shared" ref="I83:I146" si="13">+F83-G83</f>
        <v>854695620</v>
      </c>
    </row>
    <row r="84" spans="2:12" s="2" customFormat="1" ht="9.75" customHeight="1" x14ac:dyDescent="0.15">
      <c r="B84" s="26" t="s">
        <v>13</v>
      </c>
      <c r="C84" s="27"/>
      <c r="D84" s="6">
        <f>SUM(D85:D91)</f>
        <v>1318285193</v>
      </c>
      <c r="E84" s="6">
        <f t="shared" ref="E84:H84" si="14">SUM(E85:E91)</f>
        <v>177786514</v>
      </c>
      <c r="F84" s="6">
        <f t="shared" si="14"/>
        <v>1496071707</v>
      </c>
      <c r="G84" s="6">
        <f t="shared" si="14"/>
        <v>726393112</v>
      </c>
      <c r="H84" s="6">
        <f t="shared" si="14"/>
        <v>726371102</v>
      </c>
      <c r="I84" s="6">
        <f>+F84-G84</f>
        <v>769678595</v>
      </c>
      <c r="J84" s="18"/>
      <c r="K84" s="7"/>
      <c r="L84" s="7"/>
    </row>
    <row r="85" spans="2:12" s="2" customFormat="1" ht="9.75" customHeight="1" x14ac:dyDescent="0.15">
      <c r="B85" s="8"/>
      <c r="C85" s="9" t="s">
        <v>14</v>
      </c>
      <c r="D85" s="10">
        <v>503101337</v>
      </c>
      <c r="E85" s="10">
        <v>9585357</v>
      </c>
      <c r="F85" s="10">
        <f t="shared" si="12"/>
        <v>512686694</v>
      </c>
      <c r="G85" s="10">
        <v>271217192</v>
      </c>
      <c r="H85" s="10">
        <v>271207484</v>
      </c>
      <c r="I85" s="10">
        <f>+F85-G85</f>
        <v>241469502</v>
      </c>
      <c r="K85" s="7"/>
      <c r="L85" s="7"/>
    </row>
    <row r="86" spans="2:12" s="2" customFormat="1" ht="9.75" customHeight="1" x14ac:dyDescent="0.15">
      <c r="B86" s="8"/>
      <c r="C86" s="9" t="s">
        <v>15</v>
      </c>
      <c r="D86" s="10">
        <v>3298560</v>
      </c>
      <c r="E86" s="10">
        <v>17672203</v>
      </c>
      <c r="F86" s="10">
        <f t="shared" si="12"/>
        <v>20970763</v>
      </c>
      <c r="G86" s="10">
        <v>7289441</v>
      </c>
      <c r="H86" s="10">
        <v>7289441</v>
      </c>
      <c r="I86" s="10">
        <f>+F86-G86</f>
        <v>13681322</v>
      </c>
      <c r="K86" s="7"/>
      <c r="L86" s="7"/>
    </row>
    <row r="87" spans="2:12" s="2" customFormat="1" ht="9.75" customHeight="1" x14ac:dyDescent="0.15">
      <c r="B87" s="8"/>
      <c r="C87" s="9" t="s">
        <v>16</v>
      </c>
      <c r="D87" s="10">
        <v>234211487</v>
      </c>
      <c r="E87" s="10">
        <v>55362459</v>
      </c>
      <c r="F87" s="10">
        <f t="shared" si="12"/>
        <v>289573946</v>
      </c>
      <c r="G87" s="10">
        <v>141240037</v>
      </c>
      <c r="H87" s="10">
        <v>141235362</v>
      </c>
      <c r="I87" s="10">
        <f t="shared" ref="I87:I91" si="15">+F87-G87</f>
        <v>148333909</v>
      </c>
      <c r="K87" s="7"/>
      <c r="L87" s="7"/>
    </row>
    <row r="88" spans="2:12" s="2" customFormat="1" ht="9.75" customHeight="1" x14ac:dyDescent="0.15">
      <c r="B88" s="8"/>
      <c r="C88" s="9" t="s">
        <v>17</v>
      </c>
      <c r="D88" s="10">
        <v>126964586</v>
      </c>
      <c r="E88" s="10">
        <v>21126407</v>
      </c>
      <c r="F88" s="10">
        <f t="shared" si="12"/>
        <v>148090993</v>
      </c>
      <c r="G88" s="10">
        <v>62722618</v>
      </c>
      <c r="H88" s="10">
        <v>62722618</v>
      </c>
      <c r="I88" s="10">
        <f t="shared" si="15"/>
        <v>85368375</v>
      </c>
      <c r="K88" s="7"/>
      <c r="L88" s="7"/>
    </row>
    <row r="89" spans="2:12" s="2" customFormat="1" ht="9.75" customHeight="1" x14ac:dyDescent="0.15">
      <c r="B89" s="8"/>
      <c r="C89" s="9" t="s">
        <v>18</v>
      </c>
      <c r="D89" s="10">
        <v>434614540</v>
      </c>
      <c r="E89" s="10">
        <v>73054295</v>
      </c>
      <c r="F89" s="10">
        <f t="shared" si="12"/>
        <v>507668835</v>
      </c>
      <c r="G89" s="10">
        <v>240545275</v>
      </c>
      <c r="H89" s="10">
        <v>240537648</v>
      </c>
      <c r="I89" s="10">
        <f t="shared" si="15"/>
        <v>267123560</v>
      </c>
      <c r="K89" s="7"/>
      <c r="L89" s="7"/>
    </row>
    <row r="90" spans="2:12" s="2" customFormat="1" ht="9.75" customHeight="1" x14ac:dyDescent="0.15">
      <c r="B90" s="8"/>
      <c r="C90" s="9" t="s">
        <v>19</v>
      </c>
      <c r="D90" s="10">
        <v>0</v>
      </c>
      <c r="E90" s="10">
        <v>0</v>
      </c>
      <c r="F90" s="10">
        <f t="shared" si="12"/>
        <v>0</v>
      </c>
      <c r="G90" s="10">
        <v>0</v>
      </c>
      <c r="H90" s="10">
        <v>0</v>
      </c>
      <c r="I90" s="10">
        <f t="shared" si="15"/>
        <v>0</v>
      </c>
      <c r="K90" s="7"/>
      <c r="L90" s="7"/>
    </row>
    <row r="91" spans="2:12" s="2" customFormat="1" ht="9.75" customHeight="1" x14ac:dyDescent="0.15">
      <c r="B91" s="8"/>
      <c r="C91" s="9" t="s">
        <v>20</v>
      </c>
      <c r="D91" s="10">
        <v>16094683</v>
      </c>
      <c r="E91" s="10">
        <v>985793</v>
      </c>
      <c r="F91" s="10">
        <f t="shared" si="12"/>
        <v>17080476</v>
      </c>
      <c r="G91" s="10">
        <v>3378549</v>
      </c>
      <c r="H91" s="10">
        <v>3378549</v>
      </c>
      <c r="I91" s="10">
        <f t="shared" si="15"/>
        <v>13701927</v>
      </c>
      <c r="K91" s="7"/>
      <c r="L91" s="7"/>
    </row>
    <row r="92" spans="2:12" s="2" customFormat="1" ht="9.75" customHeight="1" x14ac:dyDescent="0.15">
      <c r="B92" s="26" t="s">
        <v>21</v>
      </c>
      <c r="C92" s="27"/>
      <c r="D92" s="6">
        <f>SUM(D93:D101)</f>
        <v>2777075</v>
      </c>
      <c r="E92" s="6">
        <f>SUM(E93:E101)</f>
        <v>3720366</v>
      </c>
      <c r="F92" s="6">
        <f t="shared" ref="F92" si="16">SUM(F93:F101)</f>
        <v>6497441</v>
      </c>
      <c r="G92" s="6">
        <f>SUM(G93:G101)</f>
        <v>73869</v>
      </c>
      <c r="H92" s="6">
        <f>SUM(H93:H101)</f>
        <v>73869</v>
      </c>
      <c r="I92" s="6">
        <f t="shared" ref="I92" si="17">SUM(I93:I101)</f>
        <v>6423572</v>
      </c>
      <c r="J92" s="18"/>
      <c r="K92" s="7"/>
      <c r="L92" s="7"/>
    </row>
    <row r="93" spans="2:12" s="2" customFormat="1" ht="9.75" customHeight="1" x14ac:dyDescent="0.15">
      <c r="B93" s="8"/>
      <c r="C93" s="9" t="s">
        <v>22</v>
      </c>
      <c r="D93" s="10">
        <v>2777075</v>
      </c>
      <c r="E93" s="10">
        <v>-1318663</v>
      </c>
      <c r="F93" s="10">
        <f t="shared" si="12"/>
        <v>1458412</v>
      </c>
      <c r="G93" s="10">
        <v>0</v>
      </c>
      <c r="H93" s="10">
        <v>0</v>
      </c>
      <c r="I93" s="10">
        <f t="shared" si="13"/>
        <v>1458412</v>
      </c>
    </row>
    <row r="94" spans="2:12" s="2" customFormat="1" ht="9.75" customHeight="1" x14ac:dyDescent="0.15">
      <c r="B94" s="8"/>
      <c r="C94" s="9" t="s">
        <v>23</v>
      </c>
      <c r="D94" s="10">
        <v>0</v>
      </c>
      <c r="E94" s="10">
        <v>19905</v>
      </c>
      <c r="F94" s="10">
        <f t="shared" si="12"/>
        <v>19905</v>
      </c>
      <c r="G94" s="10">
        <v>0</v>
      </c>
      <c r="H94" s="10">
        <v>0</v>
      </c>
      <c r="I94" s="10">
        <f t="shared" si="13"/>
        <v>19905</v>
      </c>
    </row>
    <row r="95" spans="2:12" s="2" customFormat="1" ht="9.75" customHeight="1" x14ac:dyDescent="0.15">
      <c r="B95" s="8"/>
      <c r="C95" s="9" t="s">
        <v>24</v>
      </c>
      <c r="D95" s="10">
        <v>0</v>
      </c>
      <c r="E95" s="10">
        <v>0</v>
      </c>
      <c r="F95" s="10">
        <f t="shared" si="12"/>
        <v>0</v>
      </c>
      <c r="G95" s="10">
        <v>0</v>
      </c>
      <c r="H95" s="10">
        <v>0</v>
      </c>
      <c r="I95" s="10">
        <f t="shared" si="13"/>
        <v>0</v>
      </c>
    </row>
    <row r="96" spans="2:12" s="2" customFormat="1" ht="9.75" customHeight="1" x14ac:dyDescent="0.15">
      <c r="B96" s="8"/>
      <c r="C96" s="9" t="s">
        <v>25</v>
      </c>
      <c r="D96" s="10">
        <v>0</v>
      </c>
      <c r="E96" s="10">
        <v>0</v>
      </c>
      <c r="F96" s="10">
        <f t="shared" si="12"/>
        <v>0</v>
      </c>
      <c r="G96" s="10">
        <v>0</v>
      </c>
      <c r="H96" s="10">
        <v>0</v>
      </c>
      <c r="I96" s="10">
        <f t="shared" si="13"/>
        <v>0</v>
      </c>
    </row>
    <row r="97" spans="2:12" s="2" customFormat="1" ht="9.75" customHeight="1" x14ac:dyDescent="0.15">
      <c r="B97" s="8"/>
      <c r="C97" s="9" t="s">
        <v>26</v>
      </c>
      <c r="D97" s="10">
        <v>0</v>
      </c>
      <c r="E97" s="10">
        <v>3963024</v>
      </c>
      <c r="F97" s="10">
        <f t="shared" si="12"/>
        <v>3963024</v>
      </c>
      <c r="G97" s="10">
        <v>73869</v>
      </c>
      <c r="H97" s="10">
        <v>73869</v>
      </c>
      <c r="I97" s="10">
        <f t="shared" si="13"/>
        <v>3889155</v>
      </c>
    </row>
    <row r="98" spans="2:12" s="2" customFormat="1" ht="9.75" customHeight="1" x14ac:dyDescent="0.15">
      <c r="B98" s="8"/>
      <c r="C98" s="9" t="s">
        <v>27</v>
      </c>
      <c r="D98" s="10">
        <v>0</v>
      </c>
      <c r="E98" s="10">
        <v>931873</v>
      </c>
      <c r="F98" s="10">
        <f t="shared" si="12"/>
        <v>931873</v>
      </c>
      <c r="G98" s="10">
        <v>0</v>
      </c>
      <c r="H98" s="10">
        <v>0</v>
      </c>
      <c r="I98" s="10">
        <f t="shared" si="13"/>
        <v>931873</v>
      </c>
    </row>
    <row r="99" spans="2:12" s="2" customFormat="1" ht="9.75" customHeight="1" x14ac:dyDescent="0.15">
      <c r="B99" s="8"/>
      <c r="C99" s="9" t="s">
        <v>28</v>
      </c>
      <c r="D99" s="10">
        <v>0</v>
      </c>
      <c r="E99" s="10">
        <v>100472</v>
      </c>
      <c r="F99" s="10">
        <f t="shared" si="12"/>
        <v>100472</v>
      </c>
      <c r="G99" s="10">
        <v>0</v>
      </c>
      <c r="H99" s="10">
        <v>0</v>
      </c>
      <c r="I99" s="10">
        <f t="shared" si="13"/>
        <v>100472</v>
      </c>
    </row>
    <row r="100" spans="2:12" s="2" customFormat="1" ht="9.75" customHeight="1" x14ac:dyDescent="0.15">
      <c r="B100" s="8"/>
      <c r="C100" s="9" t="s">
        <v>29</v>
      </c>
      <c r="D100" s="10">
        <v>0</v>
      </c>
      <c r="E100" s="10">
        <v>0</v>
      </c>
      <c r="F100" s="10">
        <f t="shared" si="12"/>
        <v>0</v>
      </c>
      <c r="G100" s="10">
        <v>0</v>
      </c>
      <c r="H100" s="10">
        <v>0</v>
      </c>
      <c r="I100" s="10">
        <f t="shared" si="13"/>
        <v>0</v>
      </c>
    </row>
    <row r="101" spans="2:12" s="2" customFormat="1" ht="9.75" customHeight="1" x14ac:dyDescent="0.15">
      <c r="B101" s="8"/>
      <c r="C101" s="9" t="s">
        <v>30</v>
      </c>
      <c r="D101" s="10">
        <v>0</v>
      </c>
      <c r="E101" s="10">
        <v>23755</v>
      </c>
      <c r="F101" s="10">
        <f t="shared" si="12"/>
        <v>23755</v>
      </c>
      <c r="G101" s="10">
        <v>0</v>
      </c>
      <c r="H101" s="10">
        <v>0</v>
      </c>
      <c r="I101" s="10">
        <f t="shared" si="13"/>
        <v>23755</v>
      </c>
    </row>
    <row r="102" spans="2:12" s="2" customFormat="1" ht="9.75" customHeight="1" x14ac:dyDescent="0.15">
      <c r="B102" s="26" t="s">
        <v>31</v>
      </c>
      <c r="C102" s="27"/>
      <c r="D102" s="6">
        <f>SUM(D103:D111)</f>
        <v>19982941</v>
      </c>
      <c r="E102" s="6">
        <f t="shared" ref="E102:I102" si="18">SUM(E103:E111)</f>
        <v>45585783</v>
      </c>
      <c r="F102" s="6">
        <f t="shared" si="18"/>
        <v>65568724</v>
      </c>
      <c r="G102" s="6">
        <f t="shared" si="18"/>
        <v>2348329</v>
      </c>
      <c r="H102" s="6">
        <f t="shared" si="18"/>
        <v>2148328</v>
      </c>
      <c r="I102" s="6">
        <f t="shared" si="18"/>
        <v>63220395</v>
      </c>
      <c r="J102" s="18"/>
      <c r="K102" s="7"/>
      <c r="L102" s="7"/>
    </row>
    <row r="103" spans="2:12" s="2" customFormat="1" ht="9.75" customHeight="1" x14ac:dyDescent="0.15">
      <c r="B103" s="8"/>
      <c r="C103" s="9" t="s">
        <v>32</v>
      </c>
      <c r="D103" s="10">
        <v>0</v>
      </c>
      <c r="E103" s="10">
        <v>2558382</v>
      </c>
      <c r="F103" s="10">
        <f t="shared" si="12"/>
        <v>2558382</v>
      </c>
      <c r="G103" s="10">
        <v>1958882</v>
      </c>
      <c r="H103" s="10">
        <v>1958882</v>
      </c>
      <c r="I103" s="10">
        <f t="shared" si="13"/>
        <v>599500</v>
      </c>
      <c r="K103" s="7"/>
      <c r="L103" s="7"/>
    </row>
    <row r="104" spans="2:12" s="2" customFormat="1" ht="9.75" customHeight="1" x14ac:dyDescent="0.15">
      <c r="B104" s="8"/>
      <c r="C104" s="9" t="s">
        <v>33</v>
      </c>
      <c r="D104" s="10">
        <v>853600</v>
      </c>
      <c r="E104" s="10">
        <v>839727</v>
      </c>
      <c r="F104" s="10">
        <f t="shared" si="12"/>
        <v>1693327</v>
      </c>
      <c r="G104" s="10">
        <v>174000</v>
      </c>
      <c r="H104" s="10">
        <v>174000</v>
      </c>
      <c r="I104" s="10">
        <f t="shared" si="13"/>
        <v>1519327</v>
      </c>
      <c r="K104" s="7"/>
      <c r="L104" s="7"/>
    </row>
    <row r="105" spans="2:12" s="2" customFormat="1" ht="9.75" customHeight="1" x14ac:dyDescent="0.15">
      <c r="B105" s="8"/>
      <c r="C105" s="9" t="s">
        <v>34</v>
      </c>
      <c r="D105" s="10">
        <v>0</v>
      </c>
      <c r="E105" s="10">
        <v>47970874</v>
      </c>
      <c r="F105" s="10">
        <f t="shared" si="12"/>
        <v>47970874</v>
      </c>
      <c r="G105" s="10">
        <v>0</v>
      </c>
      <c r="H105" s="10">
        <v>0</v>
      </c>
      <c r="I105" s="10">
        <f t="shared" si="13"/>
        <v>47970874</v>
      </c>
      <c r="K105" s="7"/>
      <c r="L105" s="7"/>
    </row>
    <row r="106" spans="2:12" s="2" customFormat="1" ht="9.75" customHeight="1" x14ac:dyDescent="0.15">
      <c r="B106" s="8"/>
      <c r="C106" s="9" t="s">
        <v>35</v>
      </c>
      <c r="D106" s="10">
        <v>0</v>
      </c>
      <c r="E106" s="10">
        <v>54000</v>
      </c>
      <c r="F106" s="10">
        <f t="shared" si="12"/>
        <v>54000</v>
      </c>
      <c r="G106" s="10">
        <v>0</v>
      </c>
      <c r="H106" s="10">
        <v>0</v>
      </c>
      <c r="I106" s="10">
        <f t="shared" si="13"/>
        <v>54000</v>
      </c>
      <c r="K106" s="7"/>
      <c r="L106" s="7"/>
    </row>
    <row r="107" spans="2:12" s="2" customFormat="1" ht="9.75" customHeight="1" x14ac:dyDescent="0.15">
      <c r="B107" s="8"/>
      <c r="C107" s="9" t="s">
        <v>36</v>
      </c>
      <c r="D107" s="10">
        <v>19129341</v>
      </c>
      <c r="E107" s="10">
        <v>-7773474</v>
      </c>
      <c r="F107" s="10">
        <f t="shared" si="12"/>
        <v>11355867</v>
      </c>
      <c r="G107" s="10">
        <v>0</v>
      </c>
      <c r="H107" s="10">
        <v>0</v>
      </c>
      <c r="I107" s="10">
        <f t="shared" si="13"/>
        <v>11355867</v>
      </c>
      <c r="K107" s="7"/>
      <c r="L107" s="7"/>
    </row>
    <row r="108" spans="2:12" s="2" customFormat="1" ht="9.75" customHeight="1" x14ac:dyDescent="0.15">
      <c r="B108" s="8"/>
      <c r="C108" s="9" t="s">
        <v>37</v>
      </c>
      <c r="D108" s="10">
        <v>0</v>
      </c>
      <c r="E108" s="10">
        <v>1064638</v>
      </c>
      <c r="F108" s="10">
        <f t="shared" si="12"/>
        <v>1064638</v>
      </c>
      <c r="G108" s="10">
        <v>200000</v>
      </c>
      <c r="H108" s="10">
        <v>0</v>
      </c>
      <c r="I108" s="10">
        <f t="shared" si="13"/>
        <v>864638</v>
      </c>
      <c r="K108" s="7"/>
      <c r="L108" s="7"/>
    </row>
    <row r="109" spans="2:12" s="2" customFormat="1" ht="9.75" customHeight="1" x14ac:dyDescent="0.15">
      <c r="B109" s="8"/>
      <c r="C109" s="9" t="s">
        <v>38</v>
      </c>
      <c r="D109" s="10">
        <v>0</v>
      </c>
      <c r="E109" s="10">
        <v>388717</v>
      </c>
      <c r="F109" s="10">
        <f t="shared" si="12"/>
        <v>388717</v>
      </c>
      <c r="G109" s="10">
        <v>15447</v>
      </c>
      <c r="H109" s="10">
        <v>15446</v>
      </c>
      <c r="I109" s="10">
        <f t="shared" si="13"/>
        <v>373270</v>
      </c>
      <c r="K109" s="7"/>
      <c r="L109" s="7"/>
    </row>
    <row r="110" spans="2:12" s="2" customFormat="1" ht="9.75" customHeight="1" x14ac:dyDescent="0.15">
      <c r="B110" s="8"/>
      <c r="C110" s="9" t="s">
        <v>39</v>
      </c>
      <c r="D110" s="10">
        <v>0</v>
      </c>
      <c r="E110" s="10">
        <v>130000</v>
      </c>
      <c r="F110" s="10">
        <f t="shared" si="12"/>
        <v>130000</v>
      </c>
      <c r="G110" s="10">
        <v>0</v>
      </c>
      <c r="H110" s="10">
        <v>0</v>
      </c>
      <c r="I110" s="10">
        <f t="shared" si="13"/>
        <v>130000</v>
      </c>
      <c r="K110" s="7"/>
      <c r="L110" s="7"/>
    </row>
    <row r="111" spans="2:12" s="2" customFormat="1" ht="9.75" customHeight="1" x14ac:dyDescent="0.15">
      <c r="B111" s="8"/>
      <c r="C111" s="9" t="s">
        <v>40</v>
      </c>
      <c r="D111" s="10">
        <v>0</v>
      </c>
      <c r="E111" s="10">
        <v>352919</v>
      </c>
      <c r="F111" s="10">
        <f t="shared" si="12"/>
        <v>352919</v>
      </c>
      <c r="G111" s="10">
        <v>0</v>
      </c>
      <c r="H111" s="10">
        <v>0</v>
      </c>
      <c r="I111" s="10">
        <f t="shared" si="13"/>
        <v>352919</v>
      </c>
      <c r="K111" s="7"/>
      <c r="L111" s="7"/>
    </row>
    <row r="112" spans="2:12" s="2" customFormat="1" ht="9.75" customHeight="1" x14ac:dyDescent="0.15">
      <c r="B112" s="26" t="s">
        <v>41</v>
      </c>
      <c r="C112" s="27"/>
      <c r="D112" s="6">
        <f>SUM(D113:D121)</f>
        <v>0</v>
      </c>
      <c r="E112" s="6">
        <f t="shared" ref="E112:I112" si="19">SUM(E113:E121)</f>
        <v>0</v>
      </c>
      <c r="F112" s="6">
        <f t="shared" si="19"/>
        <v>0</v>
      </c>
      <c r="G112" s="6">
        <f t="shared" si="19"/>
        <v>0</v>
      </c>
      <c r="H112" s="6">
        <f t="shared" si="19"/>
        <v>0</v>
      </c>
      <c r="I112" s="6">
        <f t="shared" si="19"/>
        <v>0</v>
      </c>
    </row>
    <row r="113" spans="2:9" s="2" customFormat="1" ht="9.75" customHeight="1" x14ac:dyDescent="0.15">
      <c r="B113" s="8"/>
      <c r="C113" s="9" t="s">
        <v>42</v>
      </c>
      <c r="D113" s="10">
        <v>0</v>
      </c>
      <c r="E113" s="10">
        <v>0</v>
      </c>
      <c r="F113" s="10">
        <f t="shared" si="12"/>
        <v>0</v>
      </c>
      <c r="G113" s="10">
        <v>0</v>
      </c>
      <c r="H113" s="10">
        <v>0</v>
      </c>
      <c r="I113" s="10">
        <f t="shared" si="13"/>
        <v>0</v>
      </c>
    </row>
    <row r="114" spans="2:9" s="2" customFormat="1" ht="9.75" customHeight="1" x14ac:dyDescent="0.15">
      <c r="B114" s="8"/>
      <c r="C114" s="9" t="s">
        <v>43</v>
      </c>
      <c r="D114" s="10">
        <v>0</v>
      </c>
      <c r="E114" s="10">
        <v>0</v>
      </c>
      <c r="F114" s="10">
        <f t="shared" si="12"/>
        <v>0</v>
      </c>
      <c r="G114" s="10">
        <v>0</v>
      </c>
      <c r="H114" s="10">
        <v>0</v>
      </c>
      <c r="I114" s="10">
        <f t="shared" si="13"/>
        <v>0</v>
      </c>
    </row>
    <row r="115" spans="2:9" s="2" customFormat="1" ht="9.75" customHeight="1" x14ac:dyDescent="0.15">
      <c r="B115" s="8"/>
      <c r="C115" s="9" t="s">
        <v>44</v>
      </c>
      <c r="D115" s="10">
        <v>0</v>
      </c>
      <c r="E115" s="10">
        <v>0</v>
      </c>
      <c r="F115" s="10">
        <f t="shared" si="12"/>
        <v>0</v>
      </c>
      <c r="G115" s="10">
        <v>0</v>
      </c>
      <c r="H115" s="10">
        <v>0</v>
      </c>
      <c r="I115" s="10">
        <f t="shared" si="13"/>
        <v>0</v>
      </c>
    </row>
    <row r="116" spans="2:9" s="2" customFormat="1" ht="9.75" customHeight="1" x14ac:dyDescent="0.15">
      <c r="B116" s="8"/>
      <c r="C116" s="9" t="s">
        <v>45</v>
      </c>
      <c r="D116" s="10">
        <v>0</v>
      </c>
      <c r="E116" s="10">
        <v>0</v>
      </c>
      <c r="F116" s="10">
        <f t="shared" si="12"/>
        <v>0</v>
      </c>
      <c r="G116" s="10">
        <v>0</v>
      </c>
      <c r="H116" s="10">
        <v>0</v>
      </c>
      <c r="I116" s="10">
        <f t="shared" si="13"/>
        <v>0</v>
      </c>
    </row>
    <row r="117" spans="2:9" s="2" customFormat="1" ht="9.75" customHeight="1" x14ac:dyDescent="0.15">
      <c r="B117" s="8"/>
      <c r="C117" s="9" t="s">
        <v>46</v>
      </c>
      <c r="D117" s="10">
        <v>0</v>
      </c>
      <c r="E117" s="10">
        <v>0</v>
      </c>
      <c r="F117" s="10">
        <f t="shared" si="12"/>
        <v>0</v>
      </c>
      <c r="G117" s="10">
        <v>0</v>
      </c>
      <c r="H117" s="10">
        <v>0</v>
      </c>
      <c r="I117" s="10">
        <f t="shared" si="13"/>
        <v>0</v>
      </c>
    </row>
    <row r="118" spans="2:9" s="2" customFormat="1" ht="9.75" customHeight="1" x14ac:dyDescent="0.15">
      <c r="B118" s="8"/>
      <c r="C118" s="9" t="s">
        <v>47</v>
      </c>
      <c r="D118" s="10">
        <v>0</v>
      </c>
      <c r="E118" s="10">
        <v>0</v>
      </c>
      <c r="F118" s="10">
        <f t="shared" si="12"/>
        <v>0</v>
      </c>
      <c r="G118" s="10">
        <v>0</v>
      </c>
      <c r="H118" s="10">
        <v>0</v>
      </c>
      <c r="I118" s="10">
        <f t="shared" si="13"/>
        <v>0</v>
      </c>
    </row>
    <row r="119" spans="2:9" s="2" customFormat="1" ht="9.75" customHeight="1" x14ac:dyDescent="0.15">
      <c r="B119" s="8"/>
      <c r="C119" s="9" t="s">
        <v>48</v>
      </c>
      <c r="D119" s="10">
        <v>0</v>
      </c>
      <c r="E119" s="10">
        <v>0</v>
      </c>
      <c r="F119" s="10">
        <f t="shared" si="12"/>
        <v>0</v>
      </c>
      <c r="G119" s="10">
        <v>0</v>
      </c>
      <c r="H119" s="10">
        <v>0</v>
      </c>
      <c r="I119" s="10">
        <f t="shared" si="13"/>
        <v>0</v>
      </c>
    </row>
    <row r="120" spans="2:9" s="2" customFormat="1" ht="9.75" customHeight="1" x14ac:dyDescent="0.15">
      <c r="B120" s="8"/>
      <c r="C120" s="9" t="s">
        <v>49</v>
      </c>
      <c r="D120" s="10">
        <v>0</v>
      </c>
      <c r="E120" s="10">
        <v>0</v>
      </c>
      <c r="F120" s="10">
        <f t="shared" si="12"/>
        <v>0</v>
      </c>
      <c r="G120" s="10">
        <v>0</v>
      </c>
      <c r="H120" s="10">
        <v>0</v>
      </c>
      <c r="I120" s="10">
        <f t="shared" si="13"/>
        <v>0</v>
      </c>
    </row>
    <row r="121" spans="2:9" s="2" customFormat="1" ht="9.75" customHeight="1" x14ac:dyDescent="0.15">
      <c r="B121" s="8"/>
      <c r="C121" s="9" t="s">
        <v>50</v>
      </c>
      <c r="D121" s="10">
        <v>0</v>
      </c>
      <c r="E121" s="10">
        <v>0</v>
      </c>
      <c r="F121" s="10">
        <f t="shared" si="12"/>
        <v>0</v>
      </c>
      <c r="G121" s="10">
        <v>0</v>
      </c>
      <c r="H121" s="10">
        <v>0</v>
      </c>
      <c r="I121" s="10">
        <f t="shared" si="13"/>
        <v>0</v>
      </c>
    </row>
    <row r="122" spans="2:9" s="2" customFormat="1" ht="9.75" customHeight="1" x14ac:dyDescent="0.15">
      <c r="B122" s="26" t="s">
        <v>51</v>
      </c>
      <c r="C122" s="27"/>
      <c r="D122" s="6">
        <f>SUM(D123:D131)</f>
        <v>0</v>
      </c>
      <c r="E122" s="6">
        <f>SUM(E123:E131)</f>
        <v>15373058</v>
      </c>
      <c r="F122" s="6">
        <f t="shared" ref="F122:I122" si="20">SUM(F123:F131)</f>
        <v>15373058</v>
      </c>
      <c r="G122" s="6">
        <f t="shared" si="20"/>
        <v>0</v>
      </c>
      <c r="H122" s="6">
        <f t="shared" si="20"/>
        <v>0</v>
      </c>
      <c r="I122" s="6">
        <f t="shared" si="20"/>
        <v>15373058</v>
      </c>
    </row>
    <row r="123" spans="2:9" s="2" customFormat="1" ht="9.75" customHeight="1" x14ac:dyDescent="0.15">
      <c r="B123" s="8"/>
      <c r="C123" s="9" t="s">
        <v>52</v>
      </c>
      <c r="D123" s="10">
        <v>0</v>
      </c>
      <c r="E123" s="10">
        <v>6769838</v>
      </c>
      <c r="F123" s="10">
        <f t="shared" si="12"/>
        <v>6769838</v>
      </c>
      <c r="G123" s="10">
        <v>0</v>
      </c>
      <c r="H123" s="10">
        <v>0</v>
      </c>
      <c r="I123" s="10">
        <f>+F123-G123</f>
        <v>6769838</v>
      </c>
    </row>
    <row r="124" spans="2:9" s="2" customFormat="1" ht="9.75" customHeight="1" x14ac:dyDescent="0.15">
      <c r="B124" s="8"/>
      <c r="C124" s="9" t="s">
        <v>53</v>
      </c>
      <c r="D124" s="10">
        <v>0</v>
      </c>
      <c r="E124" s="10">
        <v>730000</v>
      </c>
      <c r="F124" s="10">
        <f t="shared" si="12"/>
        <v>730000</v>
      </c>
      <c r="G124" s="10">
        <v>0</v>
      </c>
      <c r="H124" s="10">
        <v>0</v>
      </c>
      <c r="I124" s="10">
        <f t="shared" ref="I124:I131" si="21">+F124-G124</f>
        <v>730000</v>
      </c>
    </row>
    <row r="125" spans="2:9" s="2" customFormat="1" ht="9.75" customHeight="1" x14ac:dyDescent="0.15">
      <c r="B125" s="8"/>
      <c r="C125" s="9" t="s">
        <v>54</v>
      </c>
      <c r="D125" s="10">
        <v>0</v>
      </c>
      <c r="E125" s="10">
        <v>4177395</v>
      </c>
      <c r="F125" s="10">
        <f t="shared" si="12"/>
        <v>4177395</v>
      </c>
      <c r="G125" s="10">
        <v>0</v>
      </c>
      <c r="H125" s="10">
        <v>0</v>
      </c>
      <c r="I125" s="10">
        <f t="shared" si="21"/>
        <v>4177395</v>
      </c>
    </row>
    <row r="126" spans="2:9" s="2" customFormat="1" ht="9.75" customHeight="1" x14ac:dyDescent="0.15">
      <c r="B126" s="8"/>
      <c r="C126" s="9" t="s">
        <v>55</v>
      </c>
      <c r="D126" s="10">
        <v>0</v>
      </c>
      <c r="E126" s="10">
        <v>3100000</v>
      </c>
      <c r="F126" s="10">
        <f t="shared" si="12"/>
        <v>3100000</v>
      </c>
      <c r="G126" s="10">
        <v>0</v>
      </c>
      <c r="H126" s="10">
        <v>0</v>
      </c>
      <c r="I126" s="10">
        <f t="shared" si="21"/>
        <v>3100000</v>
      </c>
    </row>
    <row r="127" spans="2:9" s="2" customFormat="1" ht="9.75" customHeight="1" x14ac:dyDescent="0.15">
      <c r="B127" s="8"/>
      <c r="C127" s="9" t="s">
        <v>56</v>
      </c>
      <c r="D127" s="10">
        <v>0</v>
      </c>
      <c r="E127" s="10">
        <v>390825</v>
      </c>
      <c r="F127" s="10">
        <f t="shared" si="12"/>
        <v>390825</v>
      </c>
      <c r="G127" s="10">
        <v>0</v>
      </c>
      <c r="H127" s="10">
        <v>0</v>
      </c>
      <c r="I127" s="10">
        <f t="shared" si="21"/>
        <v>390825</v>
      </c>
    </row>
    <row r="128" spans="2:9" s="2" customFormat="1" ht="9.75" customHeight="1" x14ac:dyDescent="0.15">
      <c r="B128" s="8"/>
      <c r="C128" s="9" t="s">
        <v>57</v>
      </c>
      <c r="D128" s="10">
        <v>0</v>
      </c>
      <c r="E128" s="10">
        <v>0</v>
      </c>
      <c r="F128" s="10">
        <f t="shared" si="12"/>
        <v>0</v>
      </c>
      <c r="G128" s="10">
        <v>0</v>
      </c>
      <c r="H128" s="10">
        <v>0</v>
      </c>
      <c r="I128" s="10">
        <f t="shared" si="21"/>
        <v>0</v>
      </c>
    </row>
    <row r="129" spans="2:9" s="2" customFormat="1" ht="9.75" customHeight="1" x14ac:dyDescent="0.15">
      <c r="B129" s="8"/>
      <c r="C129" s="9" t="s">
        <v>58</v>
      </c>
      <c r="D129" s="10">
        <v>0</v>
      </c>
      <c r="E129" s="10">
        <v>0</v>
      </c>
      <c r="F129" s="10">
        <f t="shared" si="12"/>
        <v>0</v>
      </c>
      <c r="G129" s="10">
        <v>0</v>
      </c>
      <c r="H129" s="10">
        <v>0</v>
      </c>
      <c r="I129" s="10">
        <f t="shared" si="21"/>
        <v>0</v>
      </c>
    </row>
    <row r="130" spans="2:9" s="2" customFormat="1" ht="9.75" customHeight="1" x14ac:dyDescent="0.15">
      <c r="B130" s="8"/>
      <c r="C130" s="9" t="s">
        <v>59</v>
      </c>
      <c r="D130" s="10">
        <v>0</v>
      </c>
      <c r="E130" s="10">
        <v>0</v>
      </c>
      <c r="F130" s="10">
        <f t="shared" si="12"/>
        <v>0</v>
      </c>
      <c r="G130" s="10">
        <v>0</v>
      </c>
      <c r="H130" s="10">
        <v>0</v>
      </c>
      <c r="I130" s="10">
        <f t="shared" si="21"/>
        <v>0</v>
      </c>
    </row>
    <row r="131" spans="2:9" s="2" customFormat="1" ht="9.75" customHeight="1" x14ac:dyDescent="0.15">
      <c r="B131" s="8"/>
      <c r="C131" s="9" t="s">
        <v>60</v>
      </c>
      <c r="D131" s="10">
        <v>0</v>
      </c>
      <c r="E131" s="10">
        <v>205000</v>
      </c>
      <c r="F131" s="10">
        <f>+D131+E131</f>
        <v>205000</v>
      </c>
      <c r="G131" s="10">
        <v>0</v>
      </c>
      <c r="H131" s="10">
        <v>0</v>
      </c>
      <c r="I131" s="10">
        <f t="shared" si="21"/>
        <v>205000</v>
      </c>
    </row>
    <row r="132" spans="2:9" s="2" customFormat="1" ht="9.75" customHeight="1" x14ac:dyDescent="0.15">
      <c r="B132" s="26" t="s">
        <v>61</v>
      </c>
      <c r="C132" s="27"/>
      <c r="D132" s="6">
        <f>SUM(D133:D135)</f>
        <v>0</v>
      </c>
      <c r="E132" s="6">
        <f t="shared" ref="E132:I132" si="22">SUM(E133:E135)</f>
        <v>0</v>
      </c>
      <c r="F132" s="6">
        <f t="shared" si="22"/>
        <v>0</v>
      </c>
      <c r="G132" s="6">
        <f t="shared" si="22"/>
        <v>0</v>
      </c>
      <c r="H132" s="6">
        <f t="shared" si="22"/>
        <v>0</v>
      </c>
      <c r="I132" s="6">
        <f t="shared" si="22"/>
        <v>0</v>
      </c>
    </row>
    <row r="133" spans="2:9" s="2" customFormat="1" ht="9.75" customHeight="1" x14ac:dyDescent="0.15">
      <c r="B133" s="8"/>
      <c r="C133" s="9" t="s">
        <v>62</v>
      </c>
      <c r="D133" s="10">
        <v>0</v>
      </c>
      <c r="E133" s="10">
        <v>0</v>
      </c>
      <c r="F133" s="10">
        <f t="shared" si="12"/>
        <v>0</v>
      </c>
      <c r="G133" s="10">
        <v>0</v>
      </c>
      <c r="H133" s="10">
        <v>0</v>
      </c>
      <c r="I133" s="10">
        <f t="shared" si="13"/>
        <v>0</v>
      </c>
    </row>
    <row r="134" spans="2:9" s="2" customFormat="1" ht="9.75" customHeight="1" x14ac:dyDescent="0.15">
      <c r="B134" s="8"/>
      <c r="C134" s="9" t="s">
        <v>63</v>
      </c>
      <c r="D134" s="10">
        <v>0</v>
      </c>
      <c r="E134" s="10">
        <v>0</v>
      </c>
      <c r="F134" s="10">
        <f t="shared" si="12"/>
        <v>0</v>
      </c>
      <c r="G134" s="10">
        <v>0</v>
      </c>
      <c r="H134" s="10">
        <v>0</v>
      </c>
      <c r="I134" s="10">
        <f t="shared" si="13"/>
        <v>0</v>
      </c>
    </row>
    <row r="135" spans="2:9" s="2" customFormat="1" ht="9.75" customHeight="1" x14ac:dyDescent="0.15">
      <c r="B135" s="8"/>
      <c r="C135" s="9" t="s">
        <v>64</v>
      </c>
      <c r="D135" s="10">
        <v>0</v>
      </c>
      <c r="E135" s="10">
        <v>0</v>
      </c>
      <c r="F135" s="10">
        <f t="shared" si="12"/>
        <v>0</v>
      </c>
      <c r="G135" s="10">
        <v>0</v>
      </c>
      <c r="H135" s="10">
        <v>0</v>
      </c>
      <c r="I135" s="10">
        <f t="shared" si="13"/>
        <v>0</v>
      </c>
    </row>
    <row r="136" spans="2:9" s="2" customFormat="1" ht="9.75" customHeight="1" x14ac:dyDescent="0.15">
      <c r="B136" s="26" t="s">
        <v>65</v>
      </c>
      <c r="C136" s="27"/>
      <c r="D136" s="6">
        <f>SUM(D137:D144)</f>
        <v>0</v>
      </c>
      <c r="E136" s="10">
        <f>SUM(E137:E144)</f>
        <v>0</v>
      </c>
      <c r="F136" s="6">
        <f t="shared" si="12"/>
        <v>0</v>
      </c>
      <c r="G136" s="10">
        <f>SUM(G137:G144)</f>
        <v>0</v>
      </c>
      <c r="H136" s="6">
        <f>SUM(H137:H144)</f>
        <v>0</v>
      </c>
      <c r="I136" s="6">
        <f t="shared" si="13"/>
        <v>0</v>
      </c>
    </row>
    <row r="137" spans="2:9" s="2" customFormat="1" ht="9.75" customHeight="1" x14ac:dyDescent="0.15">
      <c r="B137" s="8"/>
      <c r="C137" s="9" t="s">
        <v>66</v>
      </c>
      <c r="D137" s="10">
        <v>0</v>
      </c>
      <c r="E137" s="10">
        <v>0</v>
      </c>
      <c r="F137" s="10">
        <f t="shared" si="12"/>
        <v>0</v>
      </c>
      <c r="G137" s="10">
        <v>0</v>
      </c>
      <c r="H137" s="10">
        <v>0</v>
      </c>
      <c r="I137" s="10">
        <f t="shared" si="13"/>
        <v>0</v>
      </c>
    </row>
    <row r="138" spans="2:9" s="2" customFormat="1" ht="9.75" customHeight="1" x14ac:dyDescent="0.15">
      <c r="B138" s="8"/>
      <c r="C138" s="9" t="s">
        <v>67</v>
      </c>
      <c r="D138" s="10">
        <v>0</v>
      </c>
      <c r="E138" s="10">
        <v>0</v>
      </c>
      <c r="F138" s="10">
        <f t="shared" si="12"/>
        <v>0</v>
      </c>
      <c r="G138" s="10">
        <v>0</v>
      </c>
      <c r="H138" s="10">
        <v>0</v>
      </c>
      <c r="I138" s="10">
        <f t="shared" si="13"/>
        <v>0</v>
      </c>
    </row>
    <row r="139" spans="2:9" s="2" customFormat="1" ht="9.75" customHeight="1" x14ac:dyDescent="0.15">
      <c r="B139" s="8"/>
      <c r="C139" s="9" t="s">
        <v>68</v>
      </c>
      <c r="D139" s="10">
        <v>0</v>
      </c>
      <c r="E139" s="10">
        <v>0</v>
      </c>
      <c r="F139" s="10">
        <f t="shared" si="12"/>
        <v>0</v>
      </c>
      <c r="G139" s="10">
        <v>0</v>
      </c>
      <c r="H139" s="10">
        <v>0</v>
      </c>
      <c r="I139" s="10">
        <f t="shared" si="13"/>
        <v>0</v>
      </c>
    </row>
    <row r="140" spans="2:9" s="2" customFormat="1" ht="9.75" customHeight="1" x14ac:dyDescent="0.15">
      <c r="B140" s="8"/>
      <c r="C140" s="9" t="s">
        <v>69</v>
      </c>
      <c r="D140" s="10">
        <v>0</v>
      </c>
      <c r="E140" s="10">
        <v>0</v>
      </c>
      <c r="F140" s="10">
        <f t="shared" si="12"/>
        <v>0</v>
      </c>
      <c r="G140" s="10">
        <v>0</v>
      </c>
      <c r="H140" s="10">
        <v>0</v>
      </c>
      <c r="I140" s="10">
        <f t="shared" si="13"/>
        <v>0</v>
      </c>
    </row>
    <row r="141" spans="2:9" s="2" customFormat="1" ht="9.75" customHeight="1" x14ac:dyDescent="0.15">
      <c r="B141" s="8"/>
      <c r="C141" s="9" t="s">
        <v>70</v>
      </c>
      <c r="D141" s="10">
        <v>0</v>
      </c>
      <c r="E141" s="10">
        <v>0</v>
      </c>
      <c r="F141" s="10">
        <f t="shared" si="12"/>
        <v>0</v>
      </c>
      <c r="G141" s="10">
        <v>0</v>
      </c>
      <c r="H141" s="10">
        <v>0</v>
      </c>
      <c r="I141" s="10">
        <f t="shared" si="13"/>
        <v>0</v>
      </c>
    </row>
    <row r="142" spans="2:9" s="2" customFormat="1" ht="9.75" customHeight="1" x14ac:dyDescent="0.15">
      <c r="B142" s="8"/>
      <c r="C142" s="9" t="s">
        <v>71</v>
      </c>
      <c r="D142" s="10">
        <v>0</v>
      </c>
      <c r="E142" s="10">
        <v>0</v>
      </c>
      <c r="F142" s="10">
        <f t="shared" si="12"/>
        <v>0</v>
      </c>
      <c r="G142" s="10">
        <v>0</v>
      </c>
      <c r="H142" s="10">
        <v>0</v>
      </c>
      <c r="I142" s="10">
        <f t="shared" si="13"/>
        <v>0</v>
      </c>
    </row>
    <row r="143" spans="2:9" s="2" customFormat="1" ht="9.75" customHeight="1" x14ac:dyDescent="0.15">
      <c r="B143" s="8"/>
      <c r="C143" s="9" t="s">
        <v>72</v>
      </c>
      <c r="D143" s="10">
        <v>0</v>
      </c>
      <c r="E143" s="10">
        <v>0</v>
      </c>
      <c r="F143" s="10">
        <f t="shared" si="12"/>
        <v>0</v>
      </c>
      <c r="G143" s="10">
        <v>0</v>
      </c>
      <c r="H143" s="10">
        <v>0</v>
      </c>
      <c r="I143" s="10">
        <f t="shared" si="13"/>
        <v>0</v>
      </c>
    </row>
    <row r="144" spans="2:9" s="2" customFormat="1" ht="9.75" customHeight="1" x14ac:dyDescent="0.15">
      <c r="B144" s="8"/>
      <c r="C144" s="9" t="s">
        <v>73</v>
      </c>
      <c r="D144" s="10">
        <v>0</v>
      </c>
      <c r="E144" s="10">
        <v>0</v>
      </c>
      <c r="F144" s="10">
        <f t="shared" si="12"/>
        <v>0</v>
      </c>
      <c r="G144" s="10">
        <v>0</v>
      </c>
      <c r="H144" s="10">
        <v>0</v>
      </c>
      <c r="I144" s="10">
        <f t="shared" si="13"/>
        <v>0</v>
      </c>
    </row>
    <row r="145" spans="2:9" s="2" customFormat="1" ht="9.75" customHeight="1" x14ac:dyDescent="0.15">
      <c r="B145" s="26" t="s">
        <v>74</v>
      </c>
      <c r="C145" s="27"/>
      <c r="D145" s="6">
        <f>SUM(D146:D148)</f>
        <v>0</v>
      </c>
      <c r="E145" s="6">
        <f>SUM(E146:E148)</f>
        <v>0</v>
      </c>
      <c r="F145" s="6">
        <f t="shared" si="12"/>
        <v>0</v>
      </c>
      <c r="G145" s="6">
        <f>SUM(G146:G148)</f>
        <v>0</v>
      </c>
      <c r="H145" s="6">
        <f>SUM(H146:H148)</f>
        <v>0</v>
      </c>
      <c r="I145" s="6">
        <f t="shared" si="13"/>
        <v>0</v>
      </c>
    </row>
    <row r="146" spans="2:9" s="2" customFormat="1" ht="9.75" customHeight="1" x14ac:dyDescent="0.15">
      <c r="B146" s="8"/>
      <c r="C146" s="9" t="s">
        <v>75</v>
      </c>
      <c r="D146" s="10">
        <v>0</v>
      </c>
      <c r="E146" s="10">
        <v>0</v>
      </c>
      <c r="F146" s="10">
        <f t="shared" si="12"/>
        <v>0</v>
      </c>
      <c r="G146" s="10">
        <v>0</v>
      </c>
      <c r="H146" s="10">
        <v>0</v>
      </c>
      <c r="I146" s="10">
        <f t="shared" si="13"/>
        <v>0</v>
      </c>
    </row>
    <row r="147" spans="2:9" s="2" customFormat="1" ht="9.75" customHeight="1" x14ac:dyDescent="0.15">
      <c r="B147" s="8"/>
      <c r="C147" s="9" t="s">
        <v>76</v>
      </c>
      <c r="D147" s="10">
        <v>0</v>
      </c>
      <c r="E147" s="10">
        <v>0</v>
      </c>
      <c r="F147" s="10">
        <f t="shared" ref="F147:F156" si="23">+D147+E147</f>
        <v>0</v>
      </c>
      <c r="G147" s="10">
        <v>0</v>
      </c>
      <c r="H147" s="10">
        <v>0</v>
      </c>
      <c r="I147" s="10">
        <f t="shared" ref="I147:I156" si="24">+F147-G147</f>
        <v>0</v>
      </c>
    </row>
    <row r="148" spans="2:9" s="2" customFormat="1" ht="9.75" customHeight="1" x14ac:dyDescent="0.15">
      <c r="B148" s="8"/>
      <c r="C148" s="9" t="s">
        <v>77</v>
      </c>
      <c r="D148" s="10">
        <v>0</v>
      </c>
      <c r="E148" s="10">
        <v>0</v>
      </c>
      <c r="F148" s="10">
        <f t="shared" si="23"/>
        <v>0</v>
      </c>
      <c r="G148" s="10">
        <v>0</v>
      </c>
      <c r="H148" s="10">
        <v>0</v>
      </c>
      <c r="I148" s="10">
        <f t="shared" si="24"/>
        <v>0</v>
      </c>
    </row>
    <row r="149" spans="2:9" s="2" customFormat="1" ht="9.75" customHeight="1" x14ac:dyDescent="0.15">
      <c r="B149" s="26" t="s">
        <v>78</v>
      </c>
      <c r="C149" s="27"/>
      <c r="D149" s="6">
        <f>SUM(D150:D156)</f>
        <v>0</v>
      </c>
      <c r="E149" s="6">
        <f>SUM(E150:E156)</f>
        <v>0</v>
      </c>
      <c r="F149" s="6">
        <f t="shared" si="23"/>
        <v>0</v>
      </c>
      <c r="G149" s="6">
        <f>SUM(G150:G156)</f>
        <v>0</v>
      </c>
      <c r="H149" s="6">
        <f>SUM(H150:H156)</f>
        <v>0</v>
      </c>
      <c r="I149" s="6">
        <f t="shared" si="24"/>
        <v>0</v>
      </c>
    </row>
    <row r="150" spans="2:9" s="2" customFormat="1" ht="9.75" customHeight="1" x14ac:dyDescent="0.15">
      <c r="B150" s="8"/>
      <c r="C150" s="9" t="s">
        <v>79</v>
      </c>
      <c r="D150" s="10">
        <v>0</v>
      </c>
      <c r="E150" s="10">
        <v>0</v>
      </c>
      <c r="F150" s="10">
        <f t="shared" si="23"/>
        <v>0</v>
      </c>
      <c r="G150" s="10">
        <v>0</v>
      </c>
      <c r="H150" s="10">
        <v>0</v>
      </c>
      <c r="I150" s="10">
        <f t="shared" si="24"/>
        <v>0</v>
      </c>
    </row>
    <row r="151" spans="2:9" s="2" customFormat="1" ht="9.75" customHeight="1" x14ac:dyDescent="0.15">
      <c r="B151" s="8"/>
      <c r="C151" s="9" t="s">
        <v>80</v>
      </c>
      <c r="D151" s="10">
        <v>0</v>
      </c>
      <c r="E151" s="10">
        <v>0</v>
      </c>
      <c r="F151" s="10">
        <f t="shared" si="23"/>
        <v>0</v>
      </c>
      <c r="G151" s="10">
        <v>0</v>
      </c>
      <c r="H151" s="10">
        <v>0</v>
      </c>
      <c r="I151" s="10">
        <f t="shared" si="24"/>
        <v>0</v>
      </c>
    </row>
    <row r="152" spans="2:9" s="2" customFormat="1" ht="9.75" customHeight="1" x14ac:dyDescent="0.15">
      <c r="B152" s="8"/>
      <c r="C152" s="9" t="s">
        <v>81</v>
      </c>
      <c r="D152" s="10">
        <v>0</v>
      </c>
      <c r="E152" s="10">
        <v>0</v>
      </c>
      <c r="F152" s="10">
        <f t="shared" si="23"/>
        <v>0</v>
      </c>
      <c r="G152" s="10">
        <v>0</v>
      </c>
      <c r="H152" s="10">
        <v>0</v>
      </c>
      <c r="I152" s="10">
        <f t="shared" si="24"/>
        <v>0</v>
      </c>
    </row>
    <row r="153" spans="2:9" s="2" customFormat="1" ht="9.75" customHeight="1" x14ac:dyDescent="0.15">
      <c r="B153" s="8"/>
      <c r="C153" s="9" t="s">
        <v>82</v>
      </c>
      <c r="D153" s="10">
        <v>0</v>
      </c>
      <c r="E153" s="10">
        <v>0</v>
      </c>
      <c r="F153" s="10">
        <f t="shared" si="23"/>
        <v>0</v>
      </c>
      <c r="G153" s="10">
        <v>0</v>
      </c>
      <c r="H153" s="10">
        <v>0</v>
      </c>
      <c r="I153" s="10">
        <f t="shared" si="24"/>
        <v>0</v>
      </c>
    </row>
    <row r="154" spans="2:9" s="2" customFormat="1" ht="9.75" customHeight="1" x14ac:dyDescent="0.15">
      <c r="B154" s="8"/>
      <c r="C154" s="9" t="s">
        <v>83</v>
      </c>
      <c r="D154" s="10">
        <v>0</v>
      </c>
      <c r="E154" s="10">
        <v>0</v>
      </c>
      <c r="F154" s="10">
        <f t="shared" si="23"/>
        <v>0</v>
      </c>
      <c r="G154" s="10">
        <v>0</v>
      </c>
      <c r="H154" s="10">
        <v>0</v>
      </c>
      <c r="I154" s="10">
        <f t="shared" si="24"/>
        <v>0</v>
      </c>
    </row>
    <row r="155" spans="2:9" s="2" customFormat="1" ht="9.75" customHeight="1" x14ac:dyDescent="0.15">
      <c r="B155" s="8"/>
      <c r="C155" s="9" t="s">
        <v>84</v>
      </c>
      <c r="D155" s="10">
        <v>0</v>
      </c>
      <c r="E155" s="10">
        <v>0</v>
      </c>
      <c r="F155" s="10">
        <f t="shared" si="23"/>
        <v>0</v>
      </c>
      <c r="G155" s="10">
        <v>0</v>
      </c>
      <c r="H155" s="10">
        <v>0</v>
      </c>
      <c r="I155" s="10">
        <f t="shared" si="24"/>
        <v>0</v>
      </c>
    </row>
    <row r="156" spans="2:9" s="2" customFormat="1" ht="9.75" customHeight="1" x14ac:dyDescent="0.15">
      <c r="B156" s="8"/>
      <c r="C156" s="9" t="s">
        <v>85</v>
      </c>
      <c r="D156" s="10">
        <v>0</v>
      </c>
      <c r="E156" s="10">
        <v>0</v>
      </c>
      <c r="F156" s="10">
        <f t="shared" si="23"/>
        <v>0</v>
      </c>
      <c r="G156" s="10">
        <v>0</v>
      </c>
      <c r="H156" s="10">
        <v>0</v>
      </c>
      <c r="I156" s="10">
        <f t="shared" si="24"/>
        <v>0</v>
      </c>
    </row>
    <row r="157" spans="2:9" s="2" customFormat="1" ht="9.75" customHeight="1" x14ac:dyDescent="0.15">
      <c r="B157" s="8"/>
      <c r="C157" s="9"/>
      <c r="D157" s="10"/>
      <c r="E157" s="10"/>
      <c r="F157" s="10"/>
      <c r="G157" s="10"/>
      <c r="H157" s="10"/>
      <c r="I157" s="19"/>
    </row>
    <row r="158" spans="2:9" s="2" customFormat="1" ht="9.75" customHeight="1" x14ac:dyDescent="0.15">
      <c r="B158" s="26" t="s">
        <v>87</v>
      </c>
      <c r="C158" s="27"/>
      <c r="D158" s="6">
        <f>+D8+D83</f>
        <v>2681650282</v>
      </c>
      <c r="E158" s="20">
        <f t="shared" ref="E158:I158" si="25">+E8+E83</f>
        <v>242350987</v>
      </c>
      <c r="F158" s="6">
        <f t="shared" si="25"/>
        <v>2924001269</v>
      </c>
      <c r="G158" s="6">
        <f t="shared" si="25"/>
        <v>1013739321</v>
      </c>
      <c r="H158" s="6">
        <f t="shared" si="25"/>
        <v>1010954989</v>
      </c>
      <c r="I158" s="6">
        <f t="shared" si="25"/>
        <v>1910261948</v>
      </c>
    </row>
    <row r="159" spans="2:9" s="2" customFormat="1" ht="9.75" customHeight="1" thickBot="1" x14ac:dyDescent="0.2">
      <c r="B159" s="21"/>
      <c r="C159" s="22"/>
      <c r="D159" s="23"/>
      <c r="E159" s="24"/>
      <c r="F159" s="23"/>
      <c r="G159" s="24"/>
      <c r="H159" s="24"/>
      <c r="I159" s="23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92:C92"/>
    <mergeCell ref="B102:C102"/>
    <mergeCell ref="B112:C112"/>
    <mergeCell ref="B122:C122"/>
    <mergeCell ref="B132:C132"/>
    <mergeCell ref="B136:C136"/>
    <mergeCell ref="B145:C145"/>
    <mergeCell ref="B149:C149"/>
    <mergeCell ref="B158:C158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Header>&amp;R&amp;P de &amp;N</oddHeader>
  </headerFooter>
  <rowBreaks count="1" manualBreakCount="1">
    <brk id="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2025-07-11T16:03:06Z</cp:lastPrinted>
  <dcterms:created xsi:type="dcterms:W3CDTF">2025-07-11T15:53:19Z</dcterms:created>
  <dcterms:modified xsi:type="dcterms:W3CDTF">2025-07-11T16:03:28Z</dcterms:modified>
</cp:coreProperties>
</file>