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laus_23\Cuenta Publica\Transparencia\LDF_Art_4\"/>
    </mc:Choice>
  </mc:AlternateContent>
  <bookViews>
    <workbookView xWindow="0" yWindow="0" windowWidth="28800" windowHeight="12015"/>
  </bookViews>
  <sheets>
    <sheet name="ANEXO 1 -F6A (2)" sheetId="1" r:id="rId1"/>
  </sheets>
  <externalReferences>
    <externalReference r:id="rId2"/>
  </externalReferences>
  <definedNames>
    <definedName name="_xlnm.Print_Area" localSheetId="0">'ANEXO 1 -F6A (2)'!$A$1:$I$159</definedName>
    <definedName name="_xlnm.Print_Titles" localSheetId="0">'ANEXO 1 -F6A (2)'!$1:$7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9" i="1" l="1"/>
  <c r="G169" i="1"/>
  <c r="D168" i="1"/>
  <c r="H166" i="1"/>
  <c r="G165" i="1"/>
  <c r="F156" i="1"/>
  <c r="I156" i="1" s="1"/>
  <c r="F155" i="1"/>
  <c r="I155" i="1" s="1"/>
  <c r="F154" i="1"/>
  <c r="I154" i="1" s="1"/>
  <c r="F153" i="1"/>
  <c r="I153" i="1" s="1"/>
  <c r="F152" i="1"/>
  <c r="I152" i="1" s="1"/>
  <c r="F151" i="1"/>
  <c r="I151" i="1" s="1"/>
  <c r="F150" i="1"/>
  <c r="I150" i="1" s="1"/>
  <c r="H149" i="1"/>
  <c r="G149" i="1"/>
  <c r="F149" i="1"/>
  <c r="I149" i="1" s="1"/>
  <c r="E149" i="1"/>
  <c r="D149" i="1"/>
  <c r="F148" i="1"/>
  <c r="I148" i="1" s="1"/>
  <c r="F147" i="1"/>
  <c r="I147" i="1" s="1"/>
  <c r="F146" i="1"/>
  <c r="I146" i="1" s="1"/>
  <c r="H145" i="1"/>
  <c r="G145" i="1"/>
  <c r="E145" i="1"/>
  <c r="D145" i="1"/>
  <c r="F145" i="1" s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H136" i="1"/>
  <c r="G136" i="1"/>
  <c r="E136" i="1"/>
  <c r="D136" i="1"/>
  <c r="F136" i="1" s="1"/>
  <c r="I136" i="1" s="1"/>
  <c r="F135" i="1"/>
  <c r="I135" i="1" s="1"/>
  <c r="F134" i="1"/>
  <c r="F133" i="1"/>
  <c r="I133" i="1" s="1"/>
  <c r="H132" i="1"/>
  <c r="G132" i="1"/>
  <c r="E132" i="1"/>
  <c r="D132" i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F123" i="1"/>
  <c r="I123" i="1" s="1"/>
  <c r="H122" i="1"/>
  <c r="G122" i="1"/>
  <c r="E122" i="1"/>
  <c r="D122" i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F113" i="1"/>
  <c r="I113" i="1" s="1"/>
  <c r="H112" i="1"/>
  <c r="H168" i="1" s="1"/>
  <c r="G112" i="1"/>
  <c r="G168" i="1" s="1"/>
  <c r="E112" i="1"/>
  <c r="E168" i="1" s="1"/>
  <c r="D112" i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F103" i="1"/>
  <c r="I103" i="1" s="1"/>
  <c r="H102" i="1"/>
  <c r="H167" i="1" s="1"/>
  <c r="G102" i="1"/>
  <c r="E102" i="1"/>
  <c r="E167" i="1" s="1"/>
  <c r="D102" i="1"/>
  <c r="D167" i="1" s="1"/>
  <c r="F101" i="1"/>
  <c r="I101" i="1" s="1"/>
  <c r="F100" i="1"/>
  <c r="I100" i="1" s="1"/>
  <c r="F99" i="1"/>
  <c r="I99" i="1" s="1"/>
  <c r="I98" i="1"/>
  <c r="F98" i="1"/>
  <c r="F97" i="1"/>
  <c r="I97" i="1" s="1"/>
  <c r="F96" i="1"/>
  <c r="I96" i="1" s="1"/>
  <c r="F95" i="1"/>
  <c r="I95" i="1" s="1"/>
  <c r="F94" i="1"/>
  <c r="F93" i="1"/>
  <c r="I93" i="1" s="1"/>
  <c r="H92" i="1"/>
  <c r="G92" i="1"/>
  <c r="E92" i="1"/>
  <c r="D92" i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F84" i="1" s="1"/>
  <c r="I84" i="1"/>
  <c r="H84" i="1"/>
  <c r="G84" i="1"/>
  <c r="E84" i="1"/>
  <c r="D84" i="1"/>
  <c r="D165" i="1" s="1"/>
  <c r="G83" i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H74" i="1"/>
  <c r="G74" i="1"/>
  <c r="E74" i="1"/>
  <c r="D74" i="1"/>
  <c r="F74" i="1" s="1"/>
  <c r="I74" i="1" s="1"/>
  <c r="I73" i="1"/>
  <c r="F73" i="1"/>
  <c r="F72" i="1"/>
  <c r="I72" i="1" s="1"/>
  <c r="F71" i="1"/>
  <c r="I71" i="1" s="1"/>
  <c r="H70" i="1"/>
  <c r="G70" i="1"/>
  <c r="F70" i="1"/>
  <c r="I70" i="1" s="1"/>
  <c r="E70" i="1"/>
  <c r="D70" i="1"/>
  <c r="F69" i="1"/>
  <c r="I69" i="1" s="1"/>
  <c r="F68" i="1"/>
  <c r="F67" i="1"/>
  <c r="F66" i="1"/>
  <c r="F65" i="1"/>
  <c r="F64" i="1"/>
  <c r="F63" i="1"/>
  <c r="F62" i="1"/>
  <c r="H61" i="1"/>
  <c r="G61" i="1"/>
  <c r="E61" i="1"/>
  <c r="F61" i="1" s="1"/>
  <c r="I61" i="1" s="1"/>
  <c r="D61" i="1"/>
  <c r="I60" i="1"/>
  <c r="F60" i="1"/>
  <c r="F59" i="1"/>
  <c r="I59" i="1" s="1"/>
  <c r="F58" i="1"/>
  <c r="H57" i="1"/>
  <c r="G57" i="1"/>
  <c r="E57" i="1"/>
  <c r="D57" i="1"/>
  <c r="F56" i="1"/>
  <c r="I56" i="1" s="1"/>
  <c r="I55" i="1"/>
  <c r="F55" i="1"/>
  <c r="I54" i="1"/>
  <c r="F54" i="1"/>
  <c r="F53" i="1"/>
  <c r="I53" i="1" s="1"/>
  <c r="F52" i="1"/>
  <c r="I52" i="1" s="1"/>
  <c r="I51" i="1"/>
  <c r="F51" i="1"/>
  <c r="I50" i="1"/>
  <c r="F50" i="1"/>
  <c r="F49" i="1"/>
  <c r="I49" i="1" s="1"/>
  <c r="F48" i="1"/>
  <c r="H47" i="1"/>
  <c r="G47" i="1"/>
  <c r="E47" i="1"/>
  <c r="E169" i="1" s="1"/>
  <c r="D47" i="1"/>
  <c r="D169" i="1" s="1"/>
  <c r="F46" i="1"/>
  <c r="I46" i="1" s="1"/>
  <c r="I45" i="1"/>
  <c r="F45" i="1"/>
  <c r="I44" i="1"/>
  <c r="F44" i="1"/>
  <c r="F43" i="1"/>
  <c r="I43" i="1" s="1"/>
  <c r="F42" i="1"/>
  <c r="I42" i="1" s="1"/>
  <c r="I41" i="1"/>
  <c r="F41" i="1"/>
  <c r="I40" i="1"/>
  <c r="F40" i="1"/>
  <c r="F39" i="1"/>
  <c r="I39" i="1" s="1"/>
  <c r="F38" i="1"/>
  <c r="H37" i="1"/>
  <c r="G37" i="1"/>
  <c r="E37" i="1"/>
  <c r="D37" i="1"/>
  <c r="F36" i="1"/>
  <c r="I36" i="1" s="1"/>
  <c r="I35" i="1"/>
  <c r="F35" i="1"/>
  <c r="I34" i="1"/>
  <c r="F34" i="1"/>
  <c r="F33" i="1"/>
  <c r="I33" i="1" s="1"/>
  <c r="F32" i="1"/>
  <c r="I32" i="1" s="1"/>
  <c r="I31" i="1"/>
  <c r="F31" i="1"/>
  <c r="I30" i="1"/>
  <c r="F30" i="1"/>
  <c r="F29" i="1"/>
  <c r="I29" i="1" s="1"/>
  <c r="F28" i="1"/>
  <c r="H27" i="1"/>
  <c r="G27" i="1"/>
  <c r="G167" i="1" s="1"/>
  <c r="E27" i="1"/>
  <c r="D27" i="1"/>
  <c r="F26" i="1"/>
  <c r="I26" i="1" s="1"/>
  <c r="I25" i="1"/>
  <c r="F25" i="1"/>
  <c r="I24" i="1"/>
  <c r="F24" i="1"/>
  <c r="F23" i="1"/>
  <c r="I23" i="1" s="1"/>
  <c r="F22" i="1"/>
  <c r="I22" i="1" s="1"/>
  <c r="I21" i="1"/>
  <c r="F21" i="1"/>
  <c r="I20" i="1"/>
  <c r="F20" i="1"/>
  <c r="F19" i="1"/>
  <c r="I19" i="1" s="1"/>
  <c r="F18" i="1"/>
  <c r="H17" i="1"/>
  <c r="G17" i="1"/>
  <c r="G166" i="1" s="1"/>
  <c r="E17" i="1"/>
  <c r="D17" i="1"/>
  <c r="F16" i="1"/>
  <c r="I16" i="1" s="1"/>
  <c r="I15" i="1"/>
  <c r="F15" i="1"/>
  <c r="I14" i="1"/>
  <c r="F14" i="1"/>
  <c r="F13" i="1"/>
  <c r="I13" i="1" s="1"/>
  <c r="F12" i="1"/>
  <c r="I12" i="1" s="1"/>
  <c r="I11" i="1"/>
  <c r="F11" i="1"/>
  <c r="I10" i="1"/>
  <c r="F10" i="1"/>
  <c r="H9" i="1"/>
  <c r="H8" i="1" s="1"/>
  <c r="G9" i="1"/>
  <c r="G8" i="1" s="1"/>
  <c r="G158" i="1" s="1"/>
  <c r="G162" i="1" s="1"/>
  <c r="F9" i="1"/>
  <c r="I9" i="1" s="1"/>
  <c r="I165" i="1" s="1"/>
  <c r="E9" i="1"/>
  <c r="D9" i="1"/>
  <c r="D8" i="1"/>
  <c r="B4" i="1"/>
  <c r="F17" i="1" l="1"/>
  <c r="I18" i="1"/>
  <c r="I58" i="1"/>
  <c r="F57" i="1"/>
  <c r="I57" i="1" s="1"/>
  <c r="I48" i="1"/>
  <c r="F47" i="1"/>
  <c r="H158" i="1"/>
  <c r="H162" i="1" s="1"/>
  <c r="D158" i="1"/>
  <c r="D162" i="1" s="1"/>
  <c r="E83" i="1"/>
  <c r="F102" i="1"/>
  <c r="F165" i="1"/>
  <c r="F122" i="1"/>
  <c r="I124" i="1"/>
  <c r="G174" i="1"/>
  <c r="I28" i="1"/>
  <c r="F27" i="1"/>
  <c r="F92" i="1"/>
  <c r="I104" i="1"/>
  <c r="I102" i="1" s="1"/>
  <c r="F132" i="1"/>
  <c r="I134" i="1"/>
  <c r="I132" i="1" s="1"/>
  <c r="I122" i="1"/>
  <c r="F112" i="1"/>
  <c r="I114" i="1"/>
  <c r="I112" i="1" s="1"/>
  <c r="D166" i="1"/>
  <c r="D174" i="1" s="1"/>
  <c r="E165" i="1"/>
  <c r="E174" i="1" s="1"/>
  <c r="E8" i="1"/>
  <c r="E166" i="1"/>
  <c r="I38" i="1"/>
  <c r="F37" i="1"/>
  <c r="H165" i="1"/>
  <c r="H174" i="1" s="1"/>
  <c r="H83" i="1"/>
  <c r="I94" i="1"/>
  <c r="I92" i="1" s="1"/>
  <c r="I85" i="1"/>
  <c r="D83" i="1"/>
  <c r="F168" i="1" l="1"/>
  <c r="I37" i="1"/>
  <c r="I168" i="1" s="1"/>
  <c r="F169" i="1"/>
  <c r="I47" i="1"/>
  <c r="I169" i="1" s="1"/>
  <c r="F167" i="1"/>
  <c r="I27" i="1"/>
  <c r="I167" i="1" s="1"/>
  <c r="F83" i="1"/>
  <c r="I83" i="1" s="1"/>
  <c r="E158" i="1"/>
  <c r="E162" i="1" s="1"/>
  <c r="F8" i="1"/>
  <c r="F166" i="1"/>
  <c r="F174" i="1" s="1"/>
  <c r="I17" i="1"/>
  <c r="I166" i="1" s="1"/>
  <c r="I174" i="1" l="1"/>
  <c r="I8" i="1"/>
  <c r="I158" i="1" s="1"/>
  <c r="I162" i="1" s="1"/>
  <c r="F158" i="1"/>
  <c r="F162" i="1" s="1"/>
</calcChain>
</file>

<file path=xl/sharedStrings.xml><?xml version="1.0" encoding="utf-8"?>
<sst xmlns="http://schemas.openxmlformats.org/spreadsheetml/2006/main" count="171" uniqueCount="89">
  <si>
    <t>Salud de Tlaxcala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</si>
  <si>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</si>
  <si>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</si>
  <si>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</si>
  <si>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 c )</t>
  </si>
  <si>
    <t>Egresos</t>
  </si>
  <si>
    <t>Subejercicio ( e 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</si>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</sst>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.5"/>
      <name val="Arial"/>
      <family val="2"/>
    </font>
    <font>
      <b/>
      <sz val="5.5"/>
      <color theme="0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3" fontId="4" fillId="0" borderId="16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43" fontId="0" fillId="0" borderId="0" xfId="1" applyFont="1" applyFill="1"/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3" fontId="5" fillId="0" borderId="16" xfId="0" applyNumberFormat="1" applyFont="1" applyFill="1" applyBorder="1" applyAlignment="1">
      <alignment horizontal="right" vertical="center"/>
    </xf>
    <xf numFmtId="43" fontId="6" fillId="0" borderId="0" xfId="1" applyFont="1" applyFill="1"/>
    <xf numFmtId="43" fontId="7" fillId="0" borderId="0" xfId="1" applyFont="1" applyAlignment="1">
      <alignment wrapText="1"/>
    </xf>
    <xf numFmtId="43" fontId="6" fillId="0" borderId="0" xfId="1" applyFont="1" applyAlignment="1">
      <alignment wrapText="1"/>
    </xf>
    <xf numFmtId="0" fontId="6" fillId="0" borderId="0" xfId="0" applyFont="1" applyFill="1"/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3" fontId="5" fillId="0" borderId="20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3" fontId="5" fillId="0" borderId="21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3" fontId="5" fillId="0" borderId="1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4" fontId="8" fillId="0" borderId="22" xfId="0" applyNumberFormat="1" applyFont="1" applyBorder="1" applyAlignment="1">
      <alignment horizontal="right" vertical="center" wrapText="1"/>
    </xf>
    <xf numFmtId="3" fontId="8" fillId="0" borderId="22" xfId="0" applyNumberFormat="1" applyFont="1" applyBorder="1" applyAlignment="1">
      <alignment horizontal="right" vertical="center" wrapText="1"/>
    </xf>
    <xf numFmtId="3" fontId="0" fillId="0" borderId="0" xfId="1" applyNumberFormat="1" applyFont="1" applyFill="1"/>
    <xf numFmtId="3" fontId="0" fillId="0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d12\Documents\02%20Congreso%20Estado%204T%2022\A%20IV%20%20Ftos%20de%20Disciplina%20Financiera%201T%2023\IV%20Ftos%20Disciplina%20Financiera%201T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1"/>
      <sheetName val="ANEXO 1 -F2"/>
      <sheetName val="ANEXO 1 -F3"/>
      <sheetName val="ANEXO 1 -F4"/>
      <sheetName val="ANEXO 1 -F5"/>
      <sheetName val="ANEXO 1 -F6A (2)"/>
      <sheetName val="ANEXO 1 -F6B (2)"/>
      <sheetName val="ANEXO 1 -F6C"/>
      <sheetName val="ANEXO 1 -F6D"/>
    </sheetNames>
    <sheetDataSet>
      <sheetData sheetId="0"/>
      <sheetData sheetId="1"/>
      <sheetData sheetId="2">
        <row r="4">
          <cell r="B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4"/>
  <sheetViews>
    <sheetView tabSelected="1" view="pageBreakPreview" topLeftCell="A91" zoomScale="175" zoomScaleNormal="160" zoomScaleSheetLayoutView="175" workbookViewId="0">
      <selection activeCell="C110" sqref="C110"/>
    </sheetView>
  </sheetViews>
  <sheetFormatPr baseColWidth="10" defaultRowHeight="15" x14ac:dyDescent="0.25"/>
  <cols>
    <col min="1" max="1" width="1.42578125" style="4" customWidth="1"/>
    <col min="2" max="2" width="6.85546875" style="4" customWidth="1"/>
    <col min="3" max="3" width="38.85546875" style="4" customWidth="1"/>
    <col min="4" max="4" width="13.5703125" style="49" bestFit="1" customWidth="1"/>
    <col min="5" max="5" width="12.28515625" style="49" bestFit="1" customWidth="1"/>
    <col min="6" max="6" width="13.5703125" style="49" bestFit="1" customWidth="1"/>
    <col min="7" max="8" width="12.28515625" style="49" bestFit="1" customWidth="1"/>
    <col min="9" max="9" width="13.5703125" style="49" bestFit="1" customWidth="1"/>
    <col min="10" max="16384" width="11.42578125" style="4"/>
  </cols>
  <sheetData>
    <row r="1" spans="2:11" ht="10.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11" ht="10.5" customHeight="1" x14ac:dyDescent="0.25">
      <c r="B2" s="5" t="s">
        <v>1</v>
      </c>
      <c r="C2" s="6"/>
      <c r="D2" s="6"/>
      <c r="E2" s="6"/>
      <c r="F2" s="6"/>
      <c r="G2" s="6"/>
      <c r="H2" s="6"/>
      <c r="I2" s="7"/>
    </row>
    <row r="3" spans="2:11" ht="10.5" customHeight="1" x14ac:dyDescent="0.25">
      <c r="B3" s="5" t="s">
        <v>2</v>
      </c>
      <c r="C3" s="6"/>
      <c r="D3" s="6"/>
      <c r="E3" s="6"/>
      <c r="F3" s="6"/>
      <c r="G3" s="6"/>
      <c r="H3" s="6"/>
      <c r="I3" s="7"/>
    </row>
    <row r="4" spans="2:11" ht="10.5" customHeight="1" x14ac:dyDescent="0.25">
      <c r="B4" s="5" t="str">
        <f>+'[1]ANEXO 1 -F3'!B4:L4</f>
        <v>Del 1 de enero al 31 de marzo de 2023 (b)</v>
      </c>
      <c r="C4" s="6"/>
      <c r="D4" s="6"/>
      <c r="E4" s="6"/>
      <c r="F4" s="6"/>
      <c r="G4" s="6"/>
      <c r="H4" s="6"/>
      <c r="I4" s="7"/>
    </row>
    <row r="5" spans="2:11" ht="10.5" customHeight="1" thickBot="1" x14ac:dyDescent="0.3">
      <c r="B5" s="8" t="s">
        <v>3</v>
      </c>
      <c r="C5" s="9"/>
      <c r="D5" s="9"/>
      <c r="E5" s="9"/>
      <c r="F5" s="9"/>
      <c r="G5" s="9"/>
      <c r="H5" s="9"/>
      <c r="I5" s="10"/>
    </row>
    <row r="6" spans="2:11" ht="10.5" customHeight="1" thickBot="1" x14ac:dyDescent="0.3">
      <c r="B6" s="11" t="s">
        <v>4</v>
      </c>
      <c r="C6" s="12"/>
      <c r="D6" s="13" t="s">
        <v>5</v>
      </c>
      <c r="E6" s="14"/>
      <c r="F6" s="14"/>
      <c r="G6" s="14"/>
      <c r="H6" s="15"/>
      <c r="I6" s="16" t="s">
        <v>6</v>
      </c>
    </row>
    <row r="7" spans="2:11" ht="17.25" thickBot="1" x14ac:dyDescent="0.3">
      <c r="B7" s="17"/>
      <c r="C7" s="18"/>
      <c r="D7" s="19" t="s">
        <v>7</v>
      </c>
      <c r="E7" s="20" t="s">
        <v>8</v>
      </c>
      <c r="F7" s="19" t="s">
        <v>9</v>
      </c>
      <c r="G7" s="19" t="s">
        <v>10</v>
      </c>
      <c r="H7" s="19" t="s">
        <v>11</v>
      </c>
      <c r="I7" s="21"/>
    </row>
    <row r="8" spans="2:11" ht="10.5" customHeight="1" x14ac:dyDescent="0.25">
      <c r="B8" s="22" t="s">
        <v>12</v>
      </c>
      <c r="C8" s="23"/>
      <c r="D8" s="24">
        <f>+D9+D17+D27+D37+D47+D57+D61+D70+D74</f>
        <v>804575349</v>
      </c>
      <c r="E8" s="24">
        <f>+E9+E17+E27+E37+E47+E57+E61+E70+E74</f>
        <v>518081</v>
      </c>
      <c r="F8" s="24">
        <f t="shared" ref="F8:F71" si="0">+D8+E8</f>
        <v>805093430</v>
      </c>
      <c r="G8" s="24">
        <f>+G9+G17+G27+G37+G47+G57+G61+G70+G74</f>
        <v>89383093</v>
      </c>
      <c r="H8" s="24">
        <f>+H9+H17+H27+H37+H47+H57+H61+H70+H74</f>
        <v>87794341</v>
      </c>
      <c r="I8" s="24">
        <f>+F8-G8</f>
        <v>715710337</v>
      </c>
    </row>
    <row r="9" spans="2:11" ht="10.5" customHeight="1" x14ac:dyDescent="0.25">
      <c r="B9" s="25" t="s">
        <v>13</v>
      </c>
      <c r="C9" s="26"/>
      <c r="D9" s="24">
        <f>SUM(D10:D16)</f>
        <v>525910026</v>
      </c>
      <c r="E9" s="24">
        <f>SUM(E10:E16)</f>
        <v>171538</v>
      </c>
      <c r="F9" s="24">
        <f t="shared" ref="F9:H9" si="1">SUM(F10:F16)</f>
        <v>526081564</v>
      </c>
      <c r="G9" s="24">
        <f t="shared" si="1"/>
        <v>87586980</v>
      </c>
      <c r="H9" s="24">
        <f t="shared" si="1"/>
        <v>86013757</v>
      </c>
      <c r="I9" s="24">
        <f>+F9-G9</f>
        <v>438494584</v>
      </c>
      <c r="J9" s="27"/>
      <c r="K9" s="27"/>
    </row>
    <row r="10" spans="2:11" ht="10.5" customHeight="1" x14ac:dyDescent="0.25">
      <c r="B10" s="28"/>
      <c r="C10" s="29" t="s">
        <v>14</v>
      </c>
      <c r="D10" s="30">
        <v>69283623</v>
      </c>
      <c r="E10" s="30">
        <v>2348</v>
      </c>
      <c r="F10" s="30">
        <f>+D10+E10</f>
        <v>69285971</v>
      </c>
      <c r="G10" s="30">
        <v>16580638</v>
      </c>
      <c r="H10" s="30">
        <v>16580637</v>
      </c>
      <c r="I10" s="30">
        <f t="shared" ref="I10:I73" si="2">+F10-G10</f>
        <v>52705333</v>
      </c>
      <c r="J10" s="31"/>
      <c r="K10" s="31"/>
    </row>
    <row r="11" spans="2:11" ht="10.5" customHeight="1" x14ac:dyDescent="0.25">
      <c r="B11" s="28"/>
      <c r="C11" s="29" t="s">
        <v>15</v>
      </c>
      <c r="D11" s="30">
        <v>94240668</v>
      </c>
      <c r="E11" s="30">
        <v>-880278</v>
      </c>
      <c r="F11" s="30">
        <f t="shared" ref="F11:F16" si="3">+D11+E11</f>
        <v>93360390</v>
      </c>
      <c r="G11" s="30">
        <v>25339886</v>
      </c>
      <c r="H11" s="30">
        <v>25339886</v>
      </c>
      <c r="I11" s="30">
        <f t="shared" si="2"/>
        <v>68020504</v>
      </c>
      <c r="J11" s="31"/>
      <c r="K11" s="31"/>
    </row>
    <row r="12" spans="2:11" ht="10.5" customHeight="1" x14ac:dyDescent="0.25">
      <c r="B12" s="28"/>
      <c r="C12" s="29" t="s">
        <v>16</v>
      </c>
      <c r="D12" s="30">
        <v>110907840</v>
      </c>
      <c r="E12" s="30">
        <v>904740</v>
      </c>
      <c r="F12" s="30">
        <f t="shared" si="3"/>
        <v>111812580</v>
      </c>
      <c r="G12" s="30">
        <v>16673473</v>
      </c>
      <c r="H12" s="30">
        <v>16673473</v>
      </c>
      <c r="I12" s="30">
        <f t="shared" si="2"/>
        <v>95139107</v>
      </c>
      <c r="J12" s="31"/>
      <c r="K12" s="31"/>
    </row>
    <row r="13" spans="2:11" ht="10.5" customHeight="1" x14ac:dyDescent="0.25">
      <c r="B13" s="28"/>
      <c r="C13" s="29" t="s">
        <v>17</v>
      </c>
      <c r="D13" s="30">
        <v>0</v>
      </c>
      <c r="E13" s="30">
        <v>0</v>
      </c>
      <c r="F13" s="30">
        <f t="shared" si="3"/>
        <v>0</v>
      </c>
      <c r="G13" s="30">
        <v>0</v>
      </c>
      <c r="H13" s="30">
        <v>0</v>
      </c>
      <c r="I13" s="30">
        <f t="shared" si="2"/>
        <v>0</v>
      </c>
      <c r="J13" s="31"/>
      <c r="K13" s="31"/>
    </row>
    <row r="14" spans="2:11" ht="10.5" customHeight="1" x14ac:dyDescent="0.25">
      <c r="B14" s="28"/>
      <c r="C14" s="29" t="s">
        <v>18</v>
      </c>
      <c r="D14" s="30">
        <v>243216519</v>
      </c>
      <c r="E14" s="30">
        <v>-1527104</v>
      </c>
      <c r="F14" s="30">
        <f t="shared" si="3"/>
        <v>241689415</v>
      </c>
      <c r="G14" s="30">
        <v>28169230</v>
      </c>
      <c r="H14" s="30">
        <v>26596008</v>
      </c>
      <c r="I14" s="30">
        <f t="shared" si="2"/>
        <v>213520185</v>
      </c>
      <c r="J14" s="31"/>
      <c r="K14" s="31"/>
    </row>
    <row r="15" spans="2:11" ht="10.5" customHeight="1" x14ac:dyDescent="0.25">
      <c r="B15" s="28"/>
      <c r="C15" s="29" t="s">
        <v>19</v>
      </c>
      <c r="D15" s="30">
        <v>0</v>
      </c>
      <c r="E15" s="30">
        <v>0</v>
      </c>
      <c r="F15" s="30">
        <f t="shared" si="3"/>
        <v>0</v>
      </c>
      <c r="G15" s="30">
        <v>0</v>
      </c>
      <c r="H15" s="30">
        <v>0</v>
      </c>
      <c r="I15" s="30">
        <f t="shared" si="2"/>
        <v>0</v>
      </c>
      <c r="J15" s="31"/>
      <c r="K15" s="31"/>
    </row>
    <row r="16" spans="2:11" ht="10.5" customHeight="1" x14ac:dyDescent="0.25">
      <c r="B16" s="28"/>
      <c r="C16" s="29" t="s">
        <v>20</v>
      </c>
      <c r="D16" s="30">
        <v>8261376</v>
      </c>
      <c r="E16" s="30">
        <v>1671832</v>
      </c>
      <c r="F16" s="30">
        <f t="shared" si="3"/>
        <v>9933208</v>
      </c>
      <c r="G16" s="30">
        <v>823753</v>
      </c>
      <c r="H16" s="30">
        <v>823753</v>
      </c>
      <c r="I16" s="30">
        <f t="shared" si="2"/>
        <v>9109455</v>
      </c>
      <c r="J16" s="31"/>
      <c r="K16" s="31"/>
    </row>
    <row r="17" spans="2:11" ht="10.5" customHeight="1" x14ac:dyDescent="0.25">
      <c r="B17" s="25" t="s">
        <v>21</v>
      </c>
      <c r="C17" s="26"/>
      <c r="D17" s="24">
        <f>SUM(D18:D26)</f>
        <v>201431532</v>
      </c>
      <c r="E17" s="24">
        <f>SUM(E18:E26)</f>
        <v>357944</v>
      </c>
      <c r="F17" s="24">
        <f t="shared" ref="F17" si="4">SUM(F18:F26)</f>
        <v>201789476</v>
      </c>
      <c r="G17" s="24">
        <f>SUM(G18:G26)</f>
        <v>1009</v>
      </c>
      <c r="H17" s="24">
        <f>SUM(H18:H26)</f>
        <v>1009</v>
      </c>
      <c r="I17" s="24">
        <f>+F17-G17</f>
        <v>201788467</v>
      </c>
      <c r="J17" s="31"/>
      <c r="K17" s="31"/>
    </row>
    <row r="18" spans="2:11" ht="10.5" customHeight="1" x14ac:dyDescent="0.25">
      <c r="B18" s="28"/>
      <c r="C18" s="29" t="s">
        <v>22</v>
      </c>
      <c r="D18" s="30">
        <v>602400</v>
      </c>
      <c r="E18" s="30">
        <v>0</v>
      </c>
      <c r="F18" s="30">
        <f t="shared" si="0"/>
        <v>602400</v>
      </c>
      <c r="G18" s="30">
        <v>0</v>
      </c>
      <c r="H18" s="30">
        <v>0</v>
      </c>
      <c r="I18" s="30">
        <f t="shared" si="2"/>
        <v>602400</v>
      </c>
      <c r="J18" s="31"/>
      <c r="K18" s="31"/>
    </row>
    <row r="19" spans="2:11" ht="10.5" customHeight="1" x14ac:dyDescent="0.25">
      <c r="B19" s="28"/>
      <c r="C19" s="29" t="s">
        <v>23</v>
      </c>
      <c r="D19" s="30">
        <v>50629210</v>
      </c>
      <c r="E19" s="30">
        <v>1009</v>
      </c>
      <c r="F19" s="30">
        <f t="shared" si="0"/>
        <v>50630219</v>
      </c>
      <c r="G19" s="30">
        <v>1009</v>
      </c>
      <c r="H19" s="30">
        <v>1009</v>
      </c>
      <c r="I19" s="30">
        <f t="shared" si="2"/>
        <v>50629210</v>
      </c>
      <c r="J19" s="31"/>
      <c r="K19" s="31"/>
    </row>
    <row r="20" spans="2:11" ht="10.5" customHeight="1" x14ac:dyDescent="0.25">
      <c r="B20" s="28"/>
      <c r="C20" s="29" t="s">
        <v>24</v>
      </c>
      <c r="D20" s="30">
        <v>0</v>
      </c>
      <c r="E20" s="30">
        <v>0</v>
      </c>
      <c r="F20" s="30">
        <f t="shared" si="0"/>
        <v>0</v>
      </c>
      <c r="G20" s="30">
        <v>0</v>
      </c>
      <c r="H20" s="30">
        <v>0</v>
      </c>
      <c r="I20" s="30">
        <f t="shared" si="2"/>
        <v>0</v>
      </c>
      <c r="J20" s="31"/>
      <c r="K20" s="31"/>
    </row>
    <row r="21" spans="2:11" ht="10.5" customHeight="1" x14ac:dyDescent="0.25">
      <c r="B21" s="28"/>
      <c r="C21" s="29" t="s">
        <v>25</v>
      </c>
      <c r="D21" s="30">
        <v>124008</v>
      </c>
      <c r="E21" s="30">
        <v>0</v>
      </c>
      <c r="F21" s="30">
        <f t="shared" si="0"/>
        <v>124008</v>
      </c>
      <c r="G21" s="30">
        <v>0</v>
      </c>
      <c r="H21" s="30">
        <v>0</v>
      </c>
      <c r="I21" s="30">
        <f t="shared" si="2"/>
        <v>124008</v>
      </c>
      <c r="J21" s="31"/>
      <c r="K21" s="31"/>
    </row>
    <row r="22" spans="2:11" ht="10.5" customHeight="1" x14ac:dyDescent="0.25">
      <c r="B22" s="28"/>
      <c r="C22" s="29" t="s">
        <v>26</v>
      </c>
      <c r="D22" s="30">
        <v>133169126</v>
      </c>
      <c r="E22" s="30">
        <v>356935</v>
      </c>
      <c r="F22" s="30">
        <f t="shared" si="0"/>
        <v>133526061</v>
      </c>
      <c r="G22" s="30">
        <v>0</v>
      </c>
      <c r="H22" s="30">
        <v>0</v>
      </c>
      <c r="I22" s="30">
        <f t="shared" si="2"/>
        <v>133526061</v>
      </c>
      <c r="J22" s="31"/>
      <c r="K22" s="31"/>
    </row>
    <row r="23" spans="2:11" ht="10.5" customHeight="1" x14ac:dyDescent="0.25">
      <c r="B23" s="28"/>
      <c r="C23" s="29" t="s">
        <v>27</v>
      </c>
      <c r="D23" s="30">
        <v>0</v>
      </c>
      <c r="E23" s="30">
        <v>0</v>
      </c>
      <c r="F23" s="30">
        <f t="shared" si="0"/>
        <v>0</v>
      </c>
      <c r="G23" s="30">
        <v>0</v>
      </c>
      <c r="H23" s="30">
        <v>0</v>
      </c>
      <c r="I23" s="30">
        <f t="shared" si="2"/>
        <v>0</v>
      </c>
      <c r="J23" s="31"/>
      <c r="K23" s="31"/>
    </row>
    <row r="24" spans="2:11" ht="10.5" customHeight="1" x14ac:dyDescent="0.25">
      <c r="B24" s="28"/>
      <c r="C24" s="29" t="s">
        <v>28</v>
      </c>
      <c r="D24" s="30">
        <v>16874796</v>
      </c>
      <c r="E24" s="30">
        <v>0</v>
      </c>
      <c r="F24" s="30">
        <f t="shared" si="0"/>
        <v>16874796</v>
      </c>
      <c r="G24" s="30">
        <v>0</v>
      </c>
      <c r="H24" s="30">
        <v>0</v>
      </c>
      <c r="I24" s="30">
        <f t="shared" si="2"/>
        <v>16874796</v>
      </c>
      <c r="J24" s="31"/>
      <c r="K24" s="31"/>
    </row>
    <row r="25" spans="2:11" ht="10.5" customHeight="1" x14ac:dyDescent="0.25">
      <c r="B25" s="28"/>
      <c r="C25" s="29" t="s">
        <v>29</v>
      </c>
      <c r="D25" s="30">
        <v>0</v>
      </c>
      <c r="E25" s="30">
        <v>0</v>
      </c>
      <c r="F25" s="30">
        <f t="shared" si="0"/>
        <v>0</v>
      </c>
      <c r="G25" s="30">
        <v>0</v>
      </c>
      <c r="H25" s="30">
        <v>0</v>
      </c>
      <c r="I25" s="30">
        <f t="shared" si="2"/>
        <v>0</v>
      </c>
      <c r="J25" s="31"/>
      <c r="K25" s="31"/>
    </row>
    <row r="26" spans="2:11" ht="10.5" customHeight="1" x14ac:dyDescent="0.25">
      <c r="B26" s="28"/>
      <c r="C26" s="29" t="s">
        <v>30</v>
      </c>
      <c r="D26" s="30">
        <v>31992</v>
      </c>
      <c r="E26" s="30">
        <v>0</v>
      </c>
      <c r="F26" s="30">
        <f t="shared" si="0"/>
        <v>31992</v>
      </c>
      <c r="G26" s="30">
        <v>0</v>
      </c>
      <c r="H26" s="30">
        <v>0</v>
      </c>
      <c r="I26" s="30">
        <f t="shared" si="2"/>
        <v>31992</v>
      </c>
    </row>
    <row r="27" spans="2:11" ht="10.5" customHeight="1" x14ac:dyDescent="0.25">
      <c r="B27" s="25" t="s">
        <v>31</v>
      </c>
      <c r="C27" s="26"/>
      <c r="D27" s="24">
        <f>SUM(D28:D36)</f>
        <v>69883663</v>
      </c>
      <c r="E27" s="24">
        <f>SUM(E28:E36)</f>
        <v>-222051</v>
      </c>
      <c r="F27" s="24">
        <f t="shared" ref="F27" si="5">SUM(F28:F36)</f>
        <v>69661612</v>
      </c>
      <c r="G27" s="24">
        <f>SUM(G28:G36)</f>
        <v>551505</v>
      </c>
      <c r="H27" s="24">
        <f t="shared" ref="H27" si="6">SUM(H28:H36)</f>
        <v>551505</v>
      </c>
      <c r="I27" s="24">
        <f t="shared" si="2"/>
        <v>69110107</v>
      </c>
      <c r="J27" s="32"/>
      <c r="K27" s="32"/>
    </row>
    <row r="28" spans="2:11" ht="10.5" customHeight="1" x14ac:dyDescent="0.25">
      <c r="B28" s="28"/>
      <c r="C28" s="29" t="s">
        <v>32</v>
      </c>
      <c r="D28" s="30">
        <v>7861391</v>
      </c>
      <c r="E28" s="30">
        <v>0</v>
      </c>
      <c r="F28" s="30">
        <f t="shared" si="0"/>
        <v>7861391</v>
      </c>
      <c r="G28" s="30">
        <v>190454</v>
      </c>
      <c r="H28" s="30">
        <v>190454</v>
      </c>
      <c r="I28" s="30">
        <f t="shared" si="2"/>
        <v>7670937</v>
      </c>
      <c r="J28" s="33"/>
      <c r="K28" s="33"/>
    </row>
    <row r="29" spans="2:11" ht="10.5" customHeight="1" x14ac:dyDescent="0.25">
      <c r="B29" s="28"/>
      <c r="C29" s="29" t="s">
        <v>33</v>
      </c>
      <c r="D29" s="30">
        <v>488400</v>
      </c>
      <c r="E29" s="30">
        <v>-81400</v>
      </c>
      <c r="F29" s="30">
        <f t="shared" si="0"/>
        <v>407000</v>
      </c>
      <c r="G29" s="30">
        <v>7800</v>
      </c>
      <c r="H29" s="30">
        <v>7800</v>
      </c>
      <c r="I29" s="30">
        <f t="shared" si="2"/>
        <v>399200</v>
      </c>
      <c r="J29" s="33"/>
      <c r="K29" s="33"/>
    </row>
    <row r="30" spans="2:11" ht="10.5" customHeight="1" x14ac:dyDescent="0.25">
      <c r="B30" s="28"/>
      <c r="C30" s="29" t="s">
        <v>34</v>
      </c>
      <c r="D30" s="30">
        <v>40887872</v>
      </c>
      <c r="E30" s="30">
        <v>-348568</v>
      </c>
      <c r="F30" s="30">
        <f t="shared" si="0"/>
        <v>40539304</v>
      </c>
      <c r="G30" s="30">
        <v>0</v>
      </c>
      <c r="H30" s="30">
        <v>0</v>
      </c>
      <c r="I30" s="30">
        <f t="shared" si="2"/>
        <v>40539304</v>
      </c>
      <c r="J30" s="33"/>
      <c r="K30" s="33"/>
    </row>
    <row r="31" spans="2:11" ht="10.5" customHeight="1" x14ac:dyDescent="0.25">
      <c r="B31" s="28"/>
      <c r="C31" s="29" t="s">
        <v>35</v>
      </c>
      <c r="D31" s="30">
        <v>0</v>
      </c>
      <c r="E31" s="30">
        <v>360000</v>
      </c>
      <c r="F31" s="30">
        <f t="shared" si="0"/>
        <v>360000</v>
      </c>
      <c r="G31" s="30">
        <v>77887</v>
      </c>
      <c r="H31" s="30">
        <v>77887</v>
      </c>
      <c r="I31" s="30">
        <f t="shared" si="2"/>
        <v>282113</v>
      </c>
      <c r="J31" s="33"/>
      <c r="K31" s="33"/>
    </row>
    <row r="32" spans="2:11" ht="10.5" customHeight="1" x14ac:dyDescent="0.25">
      <c r="B32" s="28"/>
      <c r="C32" s="29" t="s">
        <v>36</v>
      </c>
      <c r="D32" s="30">
        <v>16609996</v>
      </c>
      <c r="E32" s="30">
        <v>8010</v>
      </c>
      <c r="F32" s="30">
        <f t="shared" si="0"/>
        <v>16618006</v>
      </c>
      <c r="G32" s="30">
        <v>218213</v>
      </c>
      <c r="H32" s="30">
        <v>218213</v>
      </c>
      <c r="I32" s="30">
        <f t="shared" si="2"/>
        <v>16399793</v>
      </c>
      <c r="J32" s="33"/>
      <c r="K32" s="33"/>
    </row>
    <row r="33" spans="2:11" ht="10.5" customHeight="1" x14ac:dyDescent="0.25">
      <c r="B33" s="28"/>
      <c r="C33" s="29" t="s">
        <v>37</v>
      </c>
      <c r="D33" s="30">
        <v>0</v>
      </c>
      <c r="E33" s="30">
        <v>0</v>
      </c>
      <c r="F33" s="30">
        <f t="shared" si="0"/>
        <v>0</v>
      </c>
      <c r="G33" s="30">
        <v>0</v>
      </c>
      <c r="H33" s="30">
        <v>0</v>
      </c>
      <c r="I33" s="30">
        <f t="shared" si="2"/>
        <v>0</v>
      </c>
      <c r="J33" s="33"/>
      <c r="K33" s="33"/>
    </row>
    <row r="34" spans="2:11" ht="10.5" customHeight="1" x14ac:dyDescent="0.25">
      <c r="B34" s="28"/>
      <c r="C34" s="29" t="s">
        <v>38</v>
      </c>
      <c r="D34" s="30">
        <v>1236004</v>
      </c>
      <c r="E34" s="30">
        <v>-232792</v>
      </c>
      <c r="F34" s="30">
        <f t="shared" si="0"/>
        <v>1003212</v>
      </c>
      <c r="G34" s="30">
        <v>0</v>
      </c>
      <c r="H34" s="30">
        <v>0</v>
      </c>
      <c r="I34" s="30">
        <f t="shared" si="2"/>
        <v>1003212</v>
      </c>
      <c r="J34" s="33"/>
      <c r="K34" s="33"/>
    </row>
    <row r="35" spans="2:11" ht="10.5" customHeight="1" x14ac:dyDescent="0.25">
      <c r="B35" s="28"/>
      <c r="C35" s="29" t="s">
        <v>39</v>
      </c>
      <c r="D35" s="30">
        <v>2800000</v>
      </c>
      <c r="E35" s="30">
        <v>35850</v>
      </c>
      <c r="F35" s="30">
        <f t="shared" si="0"/>
        <v>2835850</v>
      </c>
      <c r="G35" s="30">
        <v>20302</v>
      </c>
      <c r="H35" s="30">
        <v>20302</v>
      </c>
      <c r="I35" s="30">
        <f t="shared" si="2"/>
        <v>2815548</v>
      </c>
      <c r="J35" s="33"/>
      <c r="K35" s="33"/>
    </row>
    <row r="36" spans="2:11" ht="10.5" customHeight="1" x14ac:dyDescent="0.25">
      <c r="B36" s="28"/>
      <c r="C36" s="29" t="s">
        <v>40</v>
      </c>
      <c r="D36" s="30">
        <v>0</v>
      </c>
      <c r="E36" s="30">
        <v>36849</v>
      </c>
      <c r="F36" s="30">
        <f t="shared" si="0"/>
        <v>36849</v>
      </c>
      <c r="G36" s="30">
        <v>36849</v>
      </c>
      <c r="H36" s="30">
        <v>36849</v>
      </c>
      <c r="I36" s="30">
        <f t="shared" si="2"/>
        <v>0</v>
      </c>
      <c r="J36" s="33"/>
      <c r="K36" s="33"/>
    </row>
    <row r="37" spans="2:11" ht="10.5" customHeight="1" x14ac:dyDescent="0.25">
      <c r="B37" s="25" t="s">
        <v>41</v>
      </c>
      <c r="C37" s="26"/>
      <c r="D37" s="24">
        <f>SUM(D38:D46)</f>
        <v>5400000</v>
      </c>
      <c r="E37" s="24">
        <f>SUM(E38:E46)</f>
        <v>116560</v>
      </c>
      <c r="F37" s="24">
        <f t="shared" ref="F37:H37" si="7">SUM(F38:F46)</f>
        <v>5516560</v>
      </c>
      <c r="G37" s="24">
        <f t="shared" si="7"/>
        <v>1243599</v>
      </c>
      <c r="H37" s="24">
        <f t="shared" si="7"/>
        <v>1228070</v>
      </c>
      <c r="I37" s="24">
        <f t="shared" si="2"/>
        <v>4272961</v>
      </c>
      <c r="J37" s="33"/>
      <c r="K37" s="33"/>
    </row>
    <row r="38" spans="2:11" ht="10.5" customHeight="1" x14ac:dyDescent="0.25">
      <c r="B38" s="28"/>
      <c r="C38" s="29" t="s">
        <v>42</v>
      </c>
      <c r="D38" s="30">
        <v>0</v>
      </c>
      <c r="E38" s="30">
        <v>0</v>
      </c>
      <c r="F38" s="30">
        <f>+D38+E38</f>
        <v>0</v>
      </c>
      <c r="G38" s="30">
        <v>0</v>
      </c>
      <c r="H38" s="30">
        <v>0</v>
      </c>
      <c r="I38" s="30">
        <f t="shared" si="2"/>
        <v>0</v>
      </c>
      <c r="J38" s="34"/>
      <c r="K38" s="34"/>
    </row>
    <row r="39" spans="2:11" ht="10.5" customHeight="1" x14ac:dyDescent="0.25">
      <c r="B39" s="28"/>
      <c r="C39" s="29" t="s">
        <v>43</v>
      </c>
      <c r="D39" s="30">
        <v>0</v>
      </c>
      <c r="E39" s="30">
        <v>0</v>
      </c>
      <c r="F39" s="30">
        <f t="shared" ref="F39:F46" si="8">+D39+E39</f>
        <v>0</v>
      </c>
      <c r="G39" s="30">
        <v>0</v>
      </c>
      <c r="H39" s="30">
        <v>0</v>
      </c>
      <c r="I39" s="30">
        <f t="shared" si="2"/>
        <v>0</v>
      </c>
      <c r="J39" s="34"/>
      <c r="K39" s="34"/>
    </row>
    <row r="40" spans="2:11" ht="10.5" customHeight="1" x14ac:dyDescent="0.25">
      <c r="B40" s="28"/>
      <c r="C40" s="29" t="s">
        <v>44</v>
      </c>
      <c r="D40" s="30">
        <v>0</v>
      </c>
      <c r="E40" s="30">
        <v>0</v>
      </c>
      <c r="F40" s="30">
        <f t="shared" si="8"/>
        <v>0</v>
      </c>
      <c r="G40" s="30">
        <v>0</v>
      </c>
      <c r="H40" s="30">
        <v>0</v>
      </c>
      <c r="I40" s="30">
        <f t="shared" si="2"/>
        <v>0</v>
      </c>
      <c r="J40" s="34"/>
      <c r="K40" s="34"/>
    </row>
    <row r="41" spans="2:11" ht="10.5" customHeight="1" x14ac:dyDescent="0.25">
      <c r="B41" s="28"/>
      <c r="C41" s="29" t="s">
        <v>45</v>
      </c>
      <c r="D41" s="30">
        <v>5400000</v>
      </c>
      <c r="E41" s="30">
        <v>116560</v>
      </c>
      <c r="F41" s="30">
        <f t="shared" si="8"/>
        <v>5516560</v>
      </c>
      <c r="G41" s="30">
        <v>1243599</v>
      </c>
      <c r="H41" s="30">
        <v>1228070</v>
      </c>
      <c r="I41" s="30">
        <f t="shared" si="2"/>
        <v>4272961</v>
      </c>
    </row>
    <row r="42" spans="2:11" ht="10.5" customHeight="1" x14ac:dyDescent="0.25">
      <c r="B42" s="28"/>
      <c r="C42" s="29" t="s">
        <v>46</v>
      </c>
      <c r="D42" s="30">
        <v>0</v>
      </c>
      <c r="E42" s="30">
        <v>0</v>
      </c>
      <c r="F42" s="30">
        <f t="shared" si="8"/>
        <v>0</v>
      </c>
      <c r="G42" s="30">
        <v>0</v>
      </c>
      <c r="H42" s="30">
        <v>0</v>
      </c>
      <c r="I42" s="30">
        <f t="shared" si="2"/>
        <v>0</v>
      </c>
    </row>
    <row r="43" spans="2:11" ht="10.5" customHeight="1" x14ac:dyDescent="0.25">
      <c r="B43" s="28"/>
      <c r="C43" s="29" t="s">
        <v>47</v>
      </c>
      <c r="D43" s="30">
        <v>0</v>
      </c>
      <c r="E43" s="30">
        <v>0</v>
      </c>
      <c r="F43" s="30">
        <f t="shared" si="8"/>
        <v>0</v>
      </c>
      <c r="G43" s="30">
        <v>0</v>
      </c>
      <c r="H43" s="30">
        <v>0</v>
      </c>
      <c r="I43" s="30">
        <f t="shared" si="2"/>
        <v>0</v>
      </c>
    </row>
    <row r="44" spans="2:11" ht="10.5" customHeight="1" x14ac:dyDescent="0.25">
      <c r="B44" s="28"/>
      <c r="C44" s="29" t="s">
        <v>48</v>
      </c>
      <c r="D44" s="30">
        <v>0</v>
      </c>
      <c r="E44" s="30">
        <v>0</v>
      </c>
      <c r="F44" s="30">
        <f t="shared" si="8"/>
        <v>0</v>
      </c>
      <c r="G44" s="30">
        <v>0</v>
      </c>
      <c r="H44" s="30">
        <v>0</v>
      </c>
      <c r="I44" s="30">
        <f t="shared" si="2"/>
        <v>0</v>
      </c>
    </row>
    <row r="45" spans="2:11" ht="10.5" customHeight="1" x14ac:dyDescent="0.25">
      <c r="B45" s="28"/>
      <c r="C45" s="29" t="s">
        <v>49</v>
      </c>
      <c r="D45" s="30">
        <v>0</v>
      </c>
      <c r="E45" s="30">
        <v>0</v>
      </c>
      <c r="F45" s="30">
        <f t="shared" si="8"/>
        <v>0</v>
      </c>
      <c r="G45" s="30">
        <v>0</v>
      </c>
      <c r="H45" s="30">
        <v>0</v>
      </c>
      <c r="I45" s="30">
        <f t="shared" si="2"/>
        <v>0</v>
      </c>
    </row>
    <row r="46" spans="2:11" ht="10.5" customHeight="1" x14ac:dyDescent="0.25">
      <c r="B46" s="28"/>
      <c r="C46" s="29" t="s">
        <v>50</v>
      </c>
      <c r="D46" s="30">
        <v>0</v>
      </c>
      <c r="E46" s="30">
        <v>0</v>
      </c>
      <c r="F46" s="30">
        <f t="shared" si="8"/>
        <v>0</v>
      </c>
      <c r="G46" s="30">
        <v>0</v>
      </c>
      <c r="H46" s="30">
        <v>0</v>
      </c>
      <c r="I46" s="30">
        <f t="shared" si="2"/>
        <v>0</v>
      </c>
    </row>
    <row r="47" spans="2:11" ht="10.5" customHeight="1" x14ac:dyDescent="0.25">
      <c r="B47" s="25" t="s">
        <v>51</v>
      </c>
      <c r="C47" s="26"/>
      <c r="D47" s="24">
        <f>SUM(D48:D56)</f>
        <v>1950128</v>
      </c>
      <c r="E47" s="24">
        <f>SUM(E48:E56)</f>
        <v>94090</v>
      </c>
      <c r="F47" s="24">
        <f t="shared" ref="F47:H47" si="9">SUM(F48:F56)</f>
        <v>2044218</v>
      </c>
      <c r="G47" s="24">
        <f t="shared" si="9"/>
        <v>0</v>
      </c>
      <c r="H47" s="24">
        <f t="shared" si="9"/>
        <v>0</v>
      </c>
      <c r="I47" s="24">
        <f t="shared" si="2"/>
        <v>2044218</v>
      </c>
    </row>
    <row r="48" spans="2:11" ht="10.5" customHeight="1" x14ac:dyDescent="0.25">
      <c r="B48" s="28"/>
      <c r="C48" s="29" t="s">
        <v>52</v>
      </c>
      <c r="D48" s="30">
        <v>400128</v>
      </c>
      <c r="E48" s="30">
        <v>94090</v>
      </c>
      <c r="F48" s="30">
        <f t="shared" si="0"/>
        <v>494218</v>
      </c>
      <c r="G48" s="30">
        <v>0</v>
      </c>
      <c r="H48" s="30">
        <v>0</v>
      </c>
      <c r="I48" s="30">
        <f>+F48-G48</f>
        <v>494218</v>
      </c>
    </row>
    <row r="49" spans="2:9" ht="10.5" customHeight="1" x14ac:dyDescent="0.25">
      <c r="B49" s="28"/>
      <c r="C49" s="29" t="s">
        <v>53</v>
      </c>
      <c r="D49" s="30">
        <v>0</v>
      </c>
      <c r="E49" s="30">
        <v>0</v>
      </c>
      <c r="F49" s="30">
        <f t="shared" si="0"/>
        <v>0</v>
      </c>
      <c r="G49" s="30">
        <v>0</v>
      </c>
      <c r="H49" s="30">
        <v>0</v>
      </c>
      <c r="I49" s="30">
        <f t="shared" si="2"/>
        <v>0</v>
      </c>
    </row>
    <row r="50" spans="2:9" ht="10.5" customHeight="1" x14ac:dyDescent="0.25">
      <c r="B50" s="28"/>
      <c r="C50" s="29" t="s">
        <v>54</v>
      </c>
      <c r="D50" s="30">
        <v>0</v>
      </c>
      <c r="E50" s="30">
        <v>0</v>
      </c>
      <c r="F50" s="30">
        <f t="shared" si="0"/>
        <v>0</v>
      </c>
      <c r="G50" s="30">
        <v>0</v>
      </c>
      <c r="H50" s="30">
        <v>0</v>
      </c>
      <c r="I50" s="30">
        <f t="shared" si="2"/>
        <v>0</v>
      </c>
    </row>
    <row r="51" spans="2:9" ht="10.5" customHeight="1" x14ac:dyDescent="0.25">
      <c r="B51" s="28"/>
      <c r="C51" s="29" t="s">
        <v>55</v>
      </c>
      <c r="D51" s="30">
        <v>1550000</v>
      </c>
      <c r="E51" s="30">
        <v>0</v>
      </c>
      <c r="F51" s="30">
        <f t="shared" si="0"/>
        <v>1550000</v>
      </c>
      <c r="G51" s="30">
        <v>0</v>
      </c>
      <c r="H51" s="30">
        <v>0</v>
      </c>
      <c r="I51" s="30">
        <f t="shared" si="2"/>
        <v>1550000</v>
      </c>
    </row>
    <row r="52" spans="2:9" ht="10.5" customHeight="1" x14ac:dyDescent="0.25">
      <c r="B52" s="28"/>
      <c r="C52" s="29" t="s">
        <v>56</v>
      </c>
      <c r="D52" s="30">
        <v>0</v>
      </c>
      <c r="E52" s="30">
        <v>0</v>
      </c>
      <c r="F52" s="30">
        <f t="shared" si="0"/>
        <v>0</v>
      </c>
      <c r="G52" s="30">
        <v>0</v>
      </c>
      <c r="H52" s="30">
        <v>0</v>
      </c>
      <c r="I52" s="30">
        <f t="shared" si="2"/>
        <v>0</v>
      </c>
    </row>
    <row r="53" spans="2:9" ht="10.5" customHeight="1" x14ac:dyDescent="0.25">
      <c r="B53" s="28"/>
      <c r="C53" s="29" t="s">
        <v>57</v>
      </c>
      <c r="D53" s="30">
        <v>0</v>
      </c>
      <c r="E53" s="30">
        <v>0</v>
      </c>
      <c r="F53" s="30">
        <f t="shared" si="0"/>
        <v>0</v>
      </c>
      <c r="G53" s="30">
        <v>0</v>
      </c>
      <c r="H53" s="30">
        <v>0</v>
      </c>
      <c r="I53" s="30">
        <f t="shared" si="2"/>
        <v>0</v>
      </c>
    </row>
    <row r="54" spans="2:9" ht="10.5" customHeight="1" x14ac:dyDescent="0.25">
      <c r="B54" s="28"/>
      <c r="C54" s="29" t="s">
        <v>58</v>
      </c>
      <c r="D54" s="30">
        <v>0</v>
      </c>
      <c r="E54" s="30">
        <v>0</v>
      </c>
      <c r="F54" s="30">
        <f t="shared" si="0"/>
        <v>0</v>
      </c>
      <c r="G54" s="30">
        <v>0</v>
      </c>
      <c r="H54" s="30">
        <v>0</v>
      </c>
      <c r="I54" s="30">
        <f t="shared" si="2"/>
        <v>0</v>
      </c>
    </row>
    <row r="55" spans="2:9" ht="10.5" customHeight="1" x14ac:dyDescent="0.25">
      <c r="B55" s="28"/>
      <c r="C55" s="29" t="s">
        <v>59</v>
      </c>
      <c r="D55" s="30">
        <v>0</v>
      </c>
      <c r="E55" s="30">
        <v>0</v>
      </c>
      <c r="F55" s="30">
        <f t="shared" si="0"/>
        <v>0</v>
      </c>
      <c r="G55" s="30">
        <v>0</v>
      </c>
      <c r="H55" s="30">
        <v>0</v>
      </c>
      <c r="I55" s="30">
        <f t="shared" si="2"/>
        <v>0</v>
      </c>
    </row>
    <row r="56" spans="2:9" ht="10.5" customHeight="1" x14ac:dyDescent="0.25">
      <c r="B56" s="28"/>
      <c r="C56" s="29" t="s">
        <v>60</v>
      </c>
      <c r="D56" s="30">
        <v>0</v>
      </c>
      <c r="E56" s="30">
        <v>0</v>
      </c>
      <c r="F56" s="30">
        <f t="shared" si="0"/>
        <v>0</v>
      </c>
      <c r="G56" s="30">
        <v>0</v>
      </c>
      <c r="H56" s="30">
        <v>0</v>
      </c>
      <c r="I56" s="30">
        <f t="shared" si="2"/>
        <v>0</v>
      </c>
    </row>
    <row r="57" spans="2:9" ht="10.5" customHeight="1" x14ac:dyDescent="0.25">
      <c r="B57" s="25" t="s">
        <v>61</v>
      </c>
      <c r="C57" s="26"/>
      <c r="D57" s="24">
        <f t="shared" ref="D57:H57" si="10">SUM(D58:D60)</f>
        <v>0</v>
      </c>
      <c r="E57" s="24">
        <f t="shared" si="10"/>
        <v>0</v>
      </c>
      <c r="F57" s="24">
        <f t="shared" si="10"/>
        <v>0</v>
      </c>
      <c r="G57" s="24">
        <f t="shared" si="10"/>
        <v>0</v>
      </c>
      <c r="H57" s="24">
        <f t="shared" si="10"/>
        <v>0</v>
      </c>
      <c r="I57" s="24">
        <f>+F57-G57</f>
        <v>0</v>
      </c>
    </row>
    <row r="58" spans="2:9" ht="10.5" customHeight="1" x14ac:dyDescent="0.25">
      <c r="B58" s="28"/>
      <c r="C58" s="29" t="s">
        <v>62</v>
      </c>
      <c r="D58" s="30">
        <v>0</v>
      </c>
      <c r="E58" s="30">
        <v>0</v>
      </c>
      <c r="F58" s="30">
        <f t="shared" si="0"/>
        <v>0</v>
      </c>
      <c r="G58" s="30">
        <v>0</v>
      </c>
      <c r="H58" s="30">
        <v>0</v>
      </c>
      <c r="I58" s="30">
        <f>+F58-G58</f>
        <v>0</v>
      </c>
    </row>
    <row r="59" spans="2:9" ht="10.5" customHeight="1" x14ac:dyDescent="0.25">
      <c r="B59" s="28"/>
      <c r="C59" s="29" t="s">
        <v>63</v>
      </c>
      <c r="D59" s="30">
        <v>0</v>
      </c>
      <c r="E59" s="30">
        <v>0</v>
      </c>
      <c r="F59" s="30">
        <f t="shared" si="0"/>
        <v>0</v>
      </c>
      <c r="G59" s="30">
        <v>0</v>
      </c>
      <c r="H59" s="30">
        <v>0</v>
      </c>
      <c r="I59" s="30">
        <f t="shared" si="2"/>
        <v>0</v>
      </c>
    </row>
    <row r="60" spans="2:9" ht="10.5" customHeight="1" x14ac:dyDescent="0.25">
      <c r="B60" s="28"/>
      <c r="C60" s="29" t="s">
        <v>64</v>
      </c>
      <c r="D60" s="30">
        <v>0</v>
      </c>
      <c r="E60" s="30">
        <v>0</v>
      </c>
      <c r="F60" s="30">
        <f t="shared" si="0"/>
        <v>0</v>
      </c>
      <c r="G60" s="30">
        <v>0</v>
      </c>
      <c r="H60" s="30">
        <v>0</v>
      </c>
      <c r="I60" s="30">
        <f t="shared" si="2"/>
        <v>0</v>
      </c>
    </row>
    <row r="61" spans="2:9" ht="10.5" customHeight="1" x14ac:dyDescent="0.25">
      <c r="B61" s="25" t="s">
        <v>65</v>
      </c>
      <c r="C61" s="26"/>
      <c r="D61" s="24">
        <f t="shared" ref="D61:H61" si="11">SUM(D62:D69)</f>
        <v>0</v>
      </c>
      <c r="E61" s="24">
        <f t="shared" si="11"/>
        <v>0</v>
      </c>
      <c r="F61" s="24">
        <f t="shared" si="0"/>
        <v>0</v>
      </c>
      <c r="G61" s="24">
        <f t="shared" si="11"/>
        <v>0</v>
      </c>
      <c r="H61" s="24">
        <f t="shared" si="11"/>
        <v>0</v>
      </c>
      <c r="I61" s="24">
        <f t="shared" si="2"/>
        <v>0</v>
      </c>
    </row>
    <row r="62" spans="2:9" ht="10.5" customHeight="1" x14ac:dyDescent="0.25">
      <c r="B62" s="28"/>
      <c r="C62" s="29" t="s">
        <v>66</v>
      </c>
      <c r="D62" s="30">
        <v>0</v>
      </c>
      <c r="E62" s="30">
        <v>0</v>
      </c>
      <c r="F62" s="30">
        <f t="shared" si="0"/>
        <v>0</v>
      </c>
      <c r="G62" s="30">
        <v>0</v>
      </c>
      <c r="H62" s="30">
        <v>0</v>
      </c>
      <c r="I62" s="30">
        <v>0</v>
      </c>
    </row>
    <row r="63" spans="2:9" ht="10.5" customHeight="1" x14ac:dyDescent="0.25">
      <c r="B63" s="28"/>
      <c r="C63" s="29" t="s">
        <v>67</v>
      </c>
      <c r="D63" s="30">
        <v>0</v>
      </c>
      <c r="E63" s="30">
        <v>0</v>
      </c>
      <c r="F63" s="30">
        <f t="shared" si="0"/>
        <v>0</v>
      </c>
      <c r="G63" s="30">
        <v>0</v>
      </c>
      <c r="H63" s="30">
        <v>0</v>
      </c>
      <c r="I63" s="30">
        <v>0</v>
      </c>
    </row>
    <row r="64" spans="2:9" ht="10.5" customHeight="1" x14ac:dyDescent="0.25">
      <c r="B64" s="28"/>
      <c r="C64" s="29" t="s">
        <v>68</v>
      </c>
      <c r="D64" s="30">
        <v>0</v>
      </c>
      <c r="E64" s="30">
        <v>0</v>
      </c>
      <c r="F64" s="30">
        <f t="shared" si="0"/>
        <v>0</v>
      </c>
      <c r="G64" s="30">
        <v>0</v>
      </c>
      <c r="H64" s="30">
        <v>0</v>
      </c>
      <c r="I64" s="30">
        <v>0</v>
      </c>
    </row>
    <row r="65" spans="2:9" ht="10.5" customHeight="1" x14ac:dyDescent="0.25">
      <c r="B65" s="28"/>
      <c r="C65" s="29" t="s">
        <v>69</v>
      </c>
      <c r="D65" s="30">
        <v>0</v>
      </c>
      <c r="E65" s="30">
        <v>0</v>
      </c>
      <c r="F65" s="30">
        <f t="shared" si="0"/>
        <v>0</v>
      </c>
      <c r="G65" s="30">
        <v>0</v>
      </c>
      <c r="H65" s="30">
        <v>0</v>
      </c>
      <c r="I65" s="30">
        <v>0</v>
      </c>
    </row>
    <row r="66" spans="2:9" ht="10.5" customHeight="1" x14ac:dyDescent="0.25">
      <c r="B66" s="28"/>
      <c r="C66" s="29" t="s">
        <v>70</v>
      </c>
      <c r="D66" s="30">
        <v>0</v>
      </c>
      <c r="E66" s="30">
        <v>0</v>
      </c>
      <c r="F66" s="30">
        <f t="shared" si="0"/>
        <v>0</v>
      </c>
      <c r="G66" s="30">
        <v>0</v>
      </c>
      <c r="H66" s="30">
        <v>0</v>
      </c>
      <c r="I66" s="30">
        <v>0</v>
      </c>
    </row>
    <row r="67" spans="2:9" ht="10.5" customHeight="1" x14ac:dyDescent="0.25">
      <c r="B67" s="28"/>
      <c r="C67" s="29" t="s">
        <v>71</v>
      </c>
      <c r="D67" s="30">
        <v>0</v>
      </c>
      <c r="E67" s="30">
        <v>0</v>
      </c>
      <c r="F67" s="30">
        <f t="shared" si="0"/>
        <v>0</v>
      </c>
      <c r="G67" s="30">
        <v>0</v>
      </c>
      <c r="H67" s="30">
        <v>0</v>
      </c>
      <c r="I67" s="30">
        <v>0</v>
      </c>
    </row>
    <row r="68" spans="2:9" ht="10.5" customHeight="1" x14ac:dyDescent="0.25">
      <c r="B68" s="28"/>
      <c r="C68" s="29" t="s">
        <v>72</v>
      </c>
      <c r="D68" s="30">
        <v>0</v>
      </c>
      <c r="E68" s="30">
        <v>0</v>
      </c>
      <c r="F68" s="30">
        <f t="shared" si="0"/>
        <v>0</v>
      </c>
      <c r="G68" s="30">
        <v>0</v>
      </c>
      <c r="H68" s="30">
        <v>0</v>
      </c>
      <c r="I68" s="30">
        <v>0</v>
      </c>
    </row>
    <row r="69" spans="2:9" ht="10.5" customHeight="1" x14ac:dyDescent="0.25">
      <c r="B69" s="28"/>
      <c r="C69" s="29" t="s">
        <v>73</v>
      </c>
      <c r="D69" s="30">
        <v>0</v>
      </c>
      <c r="E69" s="30">
        <v>0</v>
      </c>
      <c r="F69" s="30">
        <f t="shared" si="0"/>
        <v>0</v>
      </c>
      <c r="G69" s="30">
        <v>0</v>
      </c>
      <c r="H69" s="30">
        <v>0</v>
      </c>
      <c r="I69" s="30">
        <f t="shared" si="2"/>
        <v>0</v>
      </c>
    </row>
    <row r="70" spans="2:9" ht="10.5" customHeight="1" x14ac:dyDescent="0.25">
      <c r="B70" s="25" t="s">
        <v>74</v>
      </c>
      <c r="C70" s="26"/>
      <c r="D70" s="24">
        <f>SUM(D71:D73)</f>
        <v>0</v>
      </c>
      <c r="E70" s="24">
        <f>SUM(E71:E73)</f>
        <v>0</v>
      </c>
      <c r="F70" s="24">
        <f t="shared" si="0"/>
        <v>0</v>
      </c>
      <c r="G70" s="24">
        <f>SUM(G71:G73)</f>
        <v>0</v>
      </c>
      <c r="H70" s="24">
        <f>SUM(H71:H73)</f>
        <v>0</v>
      </c>
      <c r="I70" s="24">
        <f t="shared" si="2"/>
        <v>0</v>
      </c>
    </row>
    <row r="71" spans="2:9" ht="10.5" customHeight="1" x14ac:dyDescent="0.25">
      <c r="B71" s="28"/>
      <c r="C71" s="29" t="s">
        <v>75</v>
      </c>
      <c r="D71" s="30">
        <v>0</v>
      </c>
      <c r="E71" s="30">
        <v>0</v>
      </c>
      <c r="F71" s="30">
        <f t="shared" si="0"/>
        <v>0</v>
      </c>
      <c r="G71" s="30">
        <v>0</v>
      </c>
      <c r="H71" s="30">
        <v>0</v>
      </c>
      <c r="I71" s="30">
        <f t="shared" si="2"/>
        <v>0</v>
      </c>
    </row>
    <row r="72" spans="2:9" ht="10.5" customHeight="1" x14ac:dyDescent="0.25">
      <c r="B72" s="28"/>
      <c r="C72" s="29" t="s">
        <v>76</v>
      </c>
      <c r="D72" s="30">
        <v>0</v>
      </c>
      <c r="E72" s="30">
        <v>0</v>
      </c>
      <c r="F72" s="30">
        <f t="shared" ref="F72:F81" si="12">+D72+E72</f>
        <v>0</v>
      </c>
      <c r="G72" s="30">
        <v>0</v>
      </c>
      <c r="H72" s="30">
        <v>0</v>
      </c>
      <c r="I72" s="30">
        <f t="shared" si="2"/>
        <v>0</v>
      </c>
    </row>
    <row r="73" spans="2:9" ht="10.5" customHeight="1" x14ac:dyDescent="0.25">
      <c r="B73" s="28"/>
      <c r="C73" s="29" t="s">
        <v>77</v>
      </c>
      <c r="D73" s="30">
        <v>0</v>
      </c>
      <c r="E73" s="30">
        <v>0</v>
      </c>
      <c r="F73" s="30">
        <f t="shared" si="12"/>
        <v>0</v>
      </c>
      <c r="G73" s="30">
        <v>0</v>
      </c>
      <c r="H73" s="30">
        <v>0</v>
      </c>
      <c r="I73" s="30">
        <f t="shared" si="2"/>
        <v>0</v>
      </c>
    </row>
    <row r="74" spans="2:9" ht="10.5" customHeight="1" x14ac:dyDescent="0.25">
      <c r="B74" s="25" t="s">
        <v>78</v>
      </c>
      <c r="C74" s="26"/>
      <c r="D74" s="24">
        <f>SUM(D75:D81)</f>
        <v>0</v>
      </c>
      <c r="E74" s="24">
        <f t="shared" ref="E74:H74" si="13">SUM(E75:E81)</f>
        <v>0</v>
      </c>
      <c r="F74" s="24">
        <f t="shared" si="12"/>
        <v>0</v>
      </c>
      <c r="G74" s="24">
        <f t="shared" si="13"/>
        <v>0</v>
      </c>
      <c r="H74" s="24">
        <f t="shared" si="13"/>
        <v>0</v>
      </c>
      <c r="I74" s="24">
        <f t="shared" ref="I74:I81" si="14">+F74-G74</f>
        <v>0</v>
      </c>
    </row>
    <row r="75" spans="2:9" ht="10.5" customHeight="1" x14ac:dyDescent="0.25">
      <c r="B75" s="28"/>
      <c r="C75" s="29" t="s">
        <v>79</v>
      </c>
      <c r="D75" s="30">
        <v>0</v>
      </c>
      <c r="E75" s="30">
        <v>0</v>
      </c>
      <c r="F75" s="30">
        <f t="shared" si="12"/>
        <v>0</v>
      </c>
      <c r="G75" s="30">
        <v>0</v>
      </c>
      <c r="H75" s="30">
        <v>0</v>
      </c>
      <c r="I75" s="30">
        <f t="shared" si="14"/>
        <v>0</v>
      </c>
    </row>
    <row r="76" spans="2:9" ht="10.5" customHeight="1" x14ac:dyDescent="0.25">
      <c r="B76" s="28"/>
      <c r="C76" s="29" t="s">
        <v>80</v>
      </c>
      <c r="D76" s="30">
        <v>0</v>
      </c>
      <c r="E76" s="30">
        <v>0</v>
      </c>
      <c r="F76" s="30">
        <f t="shared" si="12"/>
        <v>0</v>
      </c>
      <c r="G76" s="30">
        <v>0</v>
      </c>
      <c r="H76" s="30">
        <v>0</v>
      </c>
      <c r="I76" s="30">
        <f t="shared" si="14"/>
        <v>0</v>
      </c>
    </row>
    <row r="77" spans="2:9" ht="10.5" customHeight="1" x14ac:dyDescent="0.25">
      <c r="B77" s="28"/>
      <c r="C77" s="29" t="s">
        <v>81</v>
      </c>
      <c r="D77" s="30">
        <v>0</v>
      </c>
      <c r="E77" s="30">
        <v>0</v>
      </c>
      <c r="F77" s="30">
        <f t="shared" si="12"/>
        <v>0</v>
      </c>
      <c r="G77" s="30">
        <v>0</v>
      </c>
      <c r="H77" s="30">
        <v>0</v>
      </c>
      <c r="I77" s="30">
        <f t="shared" si="14"/>
        <v>0</v>
      </c>
    </row>
    <row r="78" spans="2:9" ht="10.5" customHeight="1" x14ac:dyDescent="0.25">
      <c r="B78" s="28"/>
      <c r="C78" s="29" t="s">
        <v>82</v>
      </c>
      <c r="D78" s="30">
        <v>0</v>
      </c>
      <c r="E78" s="30">
        <v>0</v>
      </c>
      <c r="F78" s="30">
        <f t="shared" si="12"/>
        <v>0</v>
      </c>
      <c r="G78" s="30">
        <v>0</v>
      </c>
      <c r="H78" s="30">
        <v>0</v>
      </c>
      <c r="I78" s="30">
        <f t="shared" si="14"/>
        <v>0</v>
      </c>
    </row>
    <row r="79" spans="2:9" ht="10.5" customHeight="1" x14ac:dyDescent="0.25">
      <c r="B79" s="28"/>
      <c r="C79" s="29" t="s">
        <v>83</v>
      </c>
      <c r="D79" s="30">
        <v>0</v>
      </c>
      <c r="E79" s="30">
        <v>0</v>
      </c>
      <c r="F79" s="30">
        <f t="shared" si="12"/>
        <v>0</v>
      </c>
      <c r="G79" s="30">
        <v>0</v>
      </c>
      <c r="H79" s="30">
        <v>0</v>
      </c>
      <c r="I79" s="30">
        <f t="shared" si="14"/>
        <v>0</v>
      </c>
    </row>
    <row r="80" spans="2:9" ht="10.5" customHeight="1" x14ac:dyDescent="0.25">
      <c r="B80" s="28"/>
      <c r="C80" s="29" t="s">
        <v>84</v>
      </c>
      <c r="D80" s="30">
        <v>0</v>
      </c>
      <c r="E80" s="30">
        <v>0</v>
      </c>
      <c r="F80" s="30">
        <f t="shared" si="12"/>
        <v>0</v>
      </c>
      <c r="G80" s="30">
        <v>0</v>
      </c>
      <c r="H80" s="30">
        <v>0</v>
      </c>
      <c r="I80" s="30">
        <f t="shared" si="14"/>
        <v>0</v>
      </c>
    </row>
    <row r="81" spans="2:12" ht="10.5" customHeight="1" x14ac:dyDescent="0.25">
      <c r="B81" s="35"/>
      <c r="C81" s="36" t="s">
        <v>85</v>
      </c>
      <c r="D81" s="37">
        <v>0</v>
      </c>
      <c r="E81" s="37">
        <v>0</v>
      </c>
      <c r="F81" s="30">
        <f t="shared" si="12"/>
        <v>0</v>
      </c>
      <c r="G81" s="37">
        <v>0</v>
      </c>
      <c r="H81" s="37">
        <v>0</v>
      </c>
      <c r="I81" s="37">
        <f t="shared" si="14"/>
        <v>0</v>
      </c>
    </row>
    <row r="82" spans="2:12" ht="10.5" customHeight="1" x14ac:dyDescent="0.25">
      <c r="B82" s="38"/>
      <c r="C82" s="38"/>
      <c r="D82" s="39"/>
      <c r="E82" s="39"/>
      <c r="F82" s="39"/>
      <c r="G82" s="39"/>
      <c r="H82" s="39"/>
      <c r="I82" s="39"/>
    </row>
    <row r="83" spans="2:12" ht="10.5" customHeight="1" x14ac:dyDescent="0.25">
      <c r="B83" s="25" t="s">
        <v>86</v>
      </c>
      <c r="C83" s="26"/>
      <c r="D83" s="24">
        <f>+D84+D92+D102+D112+D122+D132+D136+D145+D149</f>
        <v>2186743976</v>
      </c>
      <c r="E83" s="24">
        <f>+E84+E92+E102+E112+E122+E132+E136+E145+E149</f>
        <v>38287064</v>
      </c>
      <c r="F83" s="24">
        <f t="shared" ref="F83:F146" si="15">+D83+E83</f>
        <v>2225031040</v>
      </c>
      <c r="G83" s="24">
        <f>+G84+G92+G102+G112+G122+G132+G136+G145+G149</f>
        <v>383301232</v>
      </c>
      <c r="H83" s="24">
        <f>+H84+H92+H102+H112+H122+H132+H136+H145+H149</f>
        <v>382063425</v>
      </c>
      <c r="I83" s="24">
        <f t="shared" ref="I83:I146" si="16">+F83-G83</f>
        <v>1841729808</v>
      </c>
    </row>
    <row r="84" spans="2:12" ht="10.5" customHeight="1" x14ac:dyDescent="0.25">
      <c r="B84" s="25" t="s">
        <v>13</v>
      </c>
      <c r="C84" s="26"/>
      <c r="D84" s="24">
        <f>SUM(D85:D91)</f>
        <v>1843018262</v>
      </c>
      <c r="E84" s="24">
        <f t="shared" ref="E84:H84" si="17">SUM(E85:E91)</f>
        <v>37847849</v>
      </c>
      <c r="F84" s="24">
        <f t="shared" si="17"/>
        <v>1880866111</v>
      </c>
      <c r="G84" s="24">
        <f t="shared" si="17"/>
        <v>371825909</v>
      </c>
      <c r="H84" s="24">
        <f t="shared" si="17"/>
        <v>370588798</v>
      </c>
      <c r="I84" s="24">
        <f>+F84-G84</f>
        <v>1509040202</v>
      </c>
      <c r="J84" s="40"/>
      <c r="K84" s="31"/>
      <c r="L84" s="31"/>
    </row>
    <row r="85" spans="2:12" ht="10.5" customHeight="1" x14ac:dyDescent="0.25">
      <c r="B85" s="28"/>
      <c r="C85" s="29" t="s">
        <v>14</v>
      </c>
      <c r="D85" s="30">
        <v>631317411</v>
      </c>
      <c r="E85" s="30">
        <v>9823327</v>
      </c>
      <c r="F85" s="30">
        <f>+D85+E85</f>
        <v>641140738</v>
      </c>
      <c r="G85" s="30">
        <v>144556277</v>
      </c>
      <c r="H85" s="30">
        <v>144556277</v>
      </c>
      <c r="I85" s="30">
        <f>+F85-G85</f>
        <v>496584461</v>
      </c>
      <c r="K85" s="31"/>
      <c r="L85" s="31"/>
    </row>
    <row r="86" spans="2:12" ht="10.5" customHeight="1" x14ac:dyDescent="0.25">
      <c r="B86" s="28"/>
      <c r="C86" s="29" t="s">
        <v>15</v>
      </c>
      <c r="D86" s="30">
        <v>7712768</v>
      </c>
      <c r="E86" s="30">
        <v>234307</v>
      </c>
      <c r="F86" s="30">
        <f t="shared" ref="F86:F91" si="18">+D86+E86</f>
        <v>7947075</v>
      </c>
      <c r="G86" s="30">
        <v>1434853</v>
      </c>
      <c r="H86" s="30">
        <v>1434853</v>
      </c>
      <c r="I86" s="30">
        <f>+F86-G86</f>
        <v>6512222</v>
      </c>
      <c r="K86" s="31"/>
      <c r="L86" s="31"/>
    </row>
    <row r="87" spans="2:12" ht="10.5" customHeight="1" x14ac:dyDescent="0.25">
      <c r="B87" s="28"/>
      <c r="C87" s="29" t="s">
        <v>16</v>
      </c>
      <c r="D87" s="30">
        <v>447207401</v>
      </c>
      <c r="E87" s="30">
        <v>4230877</v>
      </c>
      <c r="F87" s="30">
        <f t="shared" si="18"/>
        <v>451438278</v>
      </c>
      <c r="G87" s="30">
        <v>74593115</v>
      </c>
      <c r="H87" s="30">
        <v>74593115</v>
      </c>
      <c r="I87" s="30">
        <f t="shared" ref="I87:I91" si="19">+F87-G87</f>
        <v>376845163</v>
      </c>
      <c r="K87" s="31"/>
      <c r="L87" s="31"/>
    </row>
    <row r="88" spans="2:12" ht="10.5" customHeight="1" x14ac:dyDescent="0.25">
      <c r="B88" s="28"/>
      <c r="C88" s="29" t="s">
        <v>17</v>
      </c>
      <c r="D88" s="30">
        <v>184707408</v>
      </c>
      <c r="E88" s="30">
        <v>7832104</v>
      </c>
      <c r="F88" s="30">
        <f t="shared" si="18"/>
        <v>192539512</v>
      </c>
      <c r="G88" s="30">
        <v>31579064</v>
      </c>
      <c r="H88" s="30">
        <v>30341953</v>
      </c>
      <c r="I88" s="30">
        <f t="shared" si="19"/>
        <v>160960448</v>
      </c>
      <c r="K88" s="31"/>
      <c r="L88" s="31"/>
    </row>
    <row r="89" spans="2:12" ht="10.5" customHeight="1" x14ac:dyDescent="0.25">
      <c r="B89" s="28"/>
      <c r="C89" s="29" t="s">
        <v>18</v>
      </c>
      <c r="D89" s="30">
        <v>518771406</v>
      </c>
      <c r="E89" s="30">
        <v>15473770</v>
      </c>
      <c r="F89" s="30">
        <f t="shared" si="18"/>
        <v>534245176</v>
      </c>
      <c r="G89" s="30">
        <v>116923967</v>
      </c>
      <c r="H89" s="30">
        <v>116923967</v>
      </c>
      <c r="I89" s="30">
        <f t="shared" si="19"/>
        <v>417321209</v>
      </c>
      <c r="K89" s="31"/>
      <c r="L89" s="31"/>
    </row>
    <row r="90" spans="2:12" ht="10.5" customHeight="1" x14ac:dyDescent="0.25">
      <c r="B90" s="28"/>
      <c r="C90" s="29" t="s">
        <v>19</v>
      </c>
      <c r="D90" s="30">
        <v>0</v>
      </c>
      <c r="E90" s="30">
        <v>0</v>
      </c>
      <c r="F90" s="30">
        <f t="shared" si="18"/>
        <v>0</v>
      </c>
      <c r="G90" s="30">
        <v>0</v>
      </c>
      <c r="H90" s="30">
        <v>0</v>
      </c>
      <c r="I90" s="30">
        <f t="shared" si="19"/>
        <v>0</v>
      </c>
      <c r="K90" s="31"/>
      <c r="L90" s="31"/>
    </row>
    <row r="91" spans="2:12" ht="10.5" customHeight="1" x14ac:dyDescent="0.25">
      <c r="B91" s="28"/>
      <c r="C91" s="29" t="s">
        <v>20</v>
      </c>
      <c r="D91" s="30">
        <v>53301868</v>
      </c>
      <c r="E91" s="30">
        <v>253464</v>
      </c>
      <c r="F91" s="30">
        <f t="shared" si="18"/>
        <v>53555332</v>
      </c>
      <c r="G91" s="30">
        <v>2738633</v>
      </c>
      <c r="H91" s="30">
        <v>2738633</v>
      </c>
      <c r="I91" s="30">
        <f t="shared" si="19"/>
        <v>50816699</v>
      </c>
      <c r="K91" s="31"/>
      <c r="L91" s="31"/>
    </row>
    <row r="92" spans="2:12" ht="10.5" customHeight="1" x14ac:dyDescent="0.25">
      <c r="B92" s="25" t="s">
        <v>21</v>
      </c>
      <c r="C92" s="26"/>
      <c r="D92" s="24">
        <f>SUM(D93:D101)</f>
        <v>183530371</v>
      </c>
      <c r="E92" s="24">
        <f>SUM(E93:E101)</f>
        <v>284634</v>
      </c>
      <c r="F92" s="24">
        <f t="shared" ref="F92:I92" si="20">SUM(F93:F101)</f>
        <v>183815005</v>
      </c>
      <c r="G92" s="24">
        <f>SUM(G93:G101)</f>
        <v>1198206</v>
      </c>
      <c r="H92" s="24">
        <f>SUM(H93:H101)</f>
        <v>1198206</v>
      </c>
      <c r="I92" s="24">
        <f t="shared" si="20"/>
        <v>182616799</v>
      </c>
      <c r="J92" s="40"/>
      <c r="K92" s="31"/>
      <c r="L92" s="31"/>
    </row>
    <row r="93" spans="2:12" ht="10.5" customHeight="1" x14ac:dyDescent="0.25">
      <c r="B93" s="28"/>
      <c r="C93" s="29" t="s">
        <v>22</v>
      </c>
      <c r="D93" s="30">
        <v>33413022</v>
      </c>
      <c r="E93" s="30">
        <v>441</v>
      </c>
      <c r="F93" s="30">
        <f t="shared" si="15"/>
        <v>33413463</v>
      </c>
      <c r="G93" s="30">
        <v>26352</v>
      </c>
      <c r="H93" s="30">
        <v>26352</v>
      </c>
      <c r="I93" s="30">
        <f t="shared" si="16"/>
        <v>33387111</v>
      </c>
      <c r="K93" s="34"/>
      <c r="L93" s="34"/>
    </row>
    <row r="94" spans="2:12" ht="10.5" customHeight="1" x14ac:dyDescent="0.25">
      <c r="B94" s="28"/>
      <c r="C94" s="29" t="s">
        <v>23</v>
      </c>
      <c r="D94" s="30">
        <v>1003842</v>
      </c>
      <c r="E94" s="30">
        <v>3021</v>
      </c>
      <c r="F94" s="30">
        <f t="shared" si="15"/>
        <v>1006863</v>
      </c>
      <c r="G94" s="30">
        <v>5132</v>
      </c>
      <c r="H94" s="30">
        <v>5132</v>
      </c>
      <c r="I94" s="30">
        <f t="shared" si="16"/>
        <v>1001731</v>
      </c>
      <c r="K94" s="34"/>
      <c r="L94" s="34"/>
    </row>
    <row r="95" spans="2:12" ht="10.5" customHeight="1" x14ac:dyDescent="0.25">
      <c r="B95" s="28"/>
      <c r="C95" s="29" t="s">
        <v>24</v>
      </c>
      <c r="D95" s="30">
        <v>120000</v>
      </c>
      <c r="E95" s="30">
        <v>0</v>
      </c>
      <c r="F95" s="30">
        <f t="shared" si="15"/>
        <v>120000</v>
      </c>
      <c r="G95" s="30">
        <v>0</v>
      </c>
      <c r="H95" s="30">
        <v>0</v>
      </c>
      <c r="I95" s="30">
        <f t="shared" si="16"/>
        <v>120000</v>
      </c>
      <c r="K95" s="34"/>
      <c r="L95" s="34"/>
    </row>
    <row r="96" spans="2:12" ht="10.5" customHeight="1" x14ac:dyDescent="0.25">
      <c r="B96" s="28"/>
      <c r="C96" s="29" t="s">
        <v>25</v>
      </c>
      <c r="D96" s="30">
        <v>6219005</v>
      </c>
      <c r="E96" s="30">
        <v>-111060</v>
      </c>
      <c r="F96" s="30">
        <f t="shared" si="15"/>
        <v>6107945</v>
      </c>
      <c r="G96" s="30">
        <v>20445</v>
      </c>
      <c r="H96" s="30">
        <v>20445</v>
      </c>
      <c r="I96" s="30">
        <f t="shared" si="16"/>
        <v>6087500</v>
      </c>
      <c r="K96" s="34"/>
      <c r="L96" s="34"/>
    </row>
    <row r="97" spans="2:12" ht="10.5" customHeight="1" x14ac:dyDescent="0.25">
      <c r="B97" s="28"/>
      <c r="C97" s="29" t="s">
        <v>26</v>
      </c>
      <c r="D97" s="30">
        <v>97147563</v>
      </c>
      <c r="E97" s="30">
        <v>439567</v>
      </c>
      <c r="F97" s="30">
        <f t="shared" si="15"/>
        <v>97587130</v>
      </c>
      <c r="G97" s="30">
        <v>2799</v>
      </c>
      <c r="H97" s="30">
        <v>2799</v>
      </c>
      <c r="I97" s="30">
        <f t="shared" si="16"/>
        <v>97584331</v>
      </c>
      <c r="K97" s="34"/>
      <c r="L97" s="34"/>
    </row>
    <row r="98" spans="2:12" ht="10.5" customHeight="1" x14ac:dyDescent="0.25">
      <c r="B98" s="28"/>
      <c r="C98" s="29" t="s">
        <v>27</v>
      </c>
      <c r="D98" s="30">
        <v>18877127</v>
      </c>
      <c r="E98" s="30">
        <v>-1800</v>
      </c>
      <c r="F98" s="30">
        <f t="shared" si="15"/>
        <v>18875327</v>
      </c>
      <c r="G98" s="30">
        <v>1130700</v>
      </c>
      <c r="H98" s="30">
        <v>1130700</v>
      </c>
      <c r="I98" s="30">
        <f t="shared" si="16"/>
        <v>17744627</v>
      </c>
      <c r="K98" s="34"/>
      <c r="L98" s="34"/>
    </row>
    <row r="99" spans="2:12" ht="10.5" customHeight="1" x14ac:dyDescent="0.25">
      <c r="B99" s="28"/>
      <c r="C99" s="29" t="s">
        <v>28</v>
      </c>
      <c r="D99" s="30">
        <v>16807094</v>
      </c>
      <c r="E99" s="30">
        <v>1638</v>
      </c>
      <c r="F99" s="30">
        <f t="shared" si="15"/>
        <v>16808732</v>
      </c>
      <c r="G99" s="30">
        <v>2738</v>
      </c>
      <c r="H99" s="30">
        <v>2738</v>
      </c>
      <c r="I99" s="30">
        <f t="shared" si="16"/>
        <v>16805994</v>
      </c>
      <c r="K99" s="34"/>
      <c r="L99" s="34"/>
    </row>
    <row r="100" spans="2:12" ht="10.5" customHeight="1" x14ac:dyDescent="0.25">
      <c r="B100" s="28"/>
      <c r="C100" s="29" t="s">
        <v>29</v>
      </c>
      <c r="D100" s="30">
        <v>0</v>
      </c>
      <c r="E100" s="30">
        <v>0</v>
      </c>
      <c r="F100" s="30">
        <f t="shared" si="15"/>
        <v>0</v>
      </c>
      <c r="G100" s="30">
        <v>0</v>
      </c>
      <c r="H100" s="30">
        <v>0</v>
      </c>
      <c r="I100" s="30">
        <f t="shared" si="16"/>
        <v>0</v>
      </c>
      <c r="K100" s="34"/>
      <c r="L100" s="34"/>
    </row>
    <row r="101" spans="2:12" ht="10.5" customHeight="1" x14ac:dyDescent="0.25">
      <c r="B101" s="28"/>
      <c r="C101" s="29" t="s">
        <v>30</v>
      </c>
      <c r="D101" s="30">
        <v>9942718</v>
      </c>
      <c r="E101" s="30">
        <v>-47173</v>
      </c>
      <c r="F101" s="30">
        <f t="shared" si="15"/>
        <v>9895545</v>
      </c>
      <c r="G101" s="30">
        <v>10040</v>
      </c>
      <c r="H101" s="30">
        <v>10040</v>
      </c>
      <c r="I101" s="30">
        <f t="shared" si="16"/>
        <v>9885505</v>
      </c>
    </row>
    <row r="102" spans="2:12" ht="10.5" customHeight="1" x14ac:dyDescent="0.25">
      <c r="B102" s="25" t="s">
        <v>31</v>
      </c>
      <c r="C102" s="26"/>
      <c r="D102" s="24">
        <f>SUM(D103:D111)</f>
        <v>147558820</v>
      </c>
      <c r="E102" s="24">
        <f t="shared" ref="E102:I102" si="21">SUM(E103:E111)</f>
        <v>154581</v>
      </c>
      <c r="F102" s="24">
        <f t="shared" si="21"/>
        <v>147713401</v>
      </c>
      <c r="G102" s="24">
        <f t="shared" si="21"/>
        <v>10277117</v>
      </c>
      <c r="H102" s="24">
        <f t="shared" si="21"/>
        <v>10276421</v>
      </c>
      <c r="I102" s="24">
        <f t="shared" si="21"/>
        <v>137436284</v>
      </c>
      <c r="J102" s="40"/>
      <c r="K102" s="31"/>
      <c r="L102" s="31"/>
    </row>
    <row r="103" spans="2:12" ht="10.5" customHeight="1" x14ac:dyDescent="0.25">
      <c r="B103" s="28"/>
      <c r="C103" s="29" t="s">
        <v>32</v>
      </c>
      <c r="D103" s="30">
        <v>37220564</v>
      </c>
      <c r="E103" s="30">
        <v>-31835</v>
      </c>
      <c r="F103" s="30">
        <f t="shared" si="15"/>
        <v>37188729</v>
      </c>
      <c r="G103" s="30">
        <v>6098622</v>
      </c>
      <c r="H103" s="30">
        <v>6098622</v>
      </c>
      <c r="I103" s="30">
        <f t="shared" si="16"/>
        <v>31090107</v>
      </c>
      <c r="K103" s="31"/>
      <c r="L103" s="31"/>
    </row>
    <row r="104" spans="2:12" ht="10.5" customHeight="1" x14ac:dyDescent="0.25">
      <c r="B104" s="28"/>
      <c r="C104" s="29" t="s">
        <v>33</v>
      </c>
      <c r="D104" s="30">
        <v>14555019</v>
      </c>
      <c r="E104" s="30">
        <v>-57905</v>
      </c>
      <c r="F104" s="30">
        <f t="shared" si="15"/>
        <v>14497114</v>
      </c>
      <c r="G104" s="30">
        <v>747241</v>
      </c>
      <c r="H104" s="30">
        <v>747241</v>
      </c>
      <c r="I104" s="30">
        <f t="shared" si="16"/>
        <v>13749873</v>
      </c>
      <c r="K104" s="31"/>
      <c r="L104" s="31"/>
    </row>
    <row r="105" spans="2:12" ht="10.5" customHeight="1" x14ac:dyDescent="0.25">
      <c r="B105" s="28"/>
      <c r="C105" s="29" t="s">
        <v>34</v>
      </c>
      <c r="D105" s="30">
        <v>59635641</v>
      </c>
      <c r="E105" s="30">
        <v>91540</v>
      </c>
      <c r="F105" s="30">
        <f t="shared" si="15"/>
        <v>59727181</v>
      </c>
      <c r="G105" s="30">
        <v>2568327</v>
      </c>
      <c r="H105" s="30">
        <v>2568327</v>
      </c>
      <c r="I105" s="30">
        <f t="shared" si="16"/>
        <v>57158854</v>
      </c>
      <c r="K105" s="31"/>
      <c r="L105" s="31"/>
    </row>
    <row r="106" spans="2:12" ht="10.5" customHeight="1" x14ac:dyDescent="0.25">
      <c r="B106" s="28"/>
      <c r="C106" s="29" t="s">
        <v>35</v>
      </c>
      <c r="D106" s="30">
        <v>3551193</v>
      </c>
      <c r="E106" s="30">
        <v>2400</v>
      </c>
      <c r="F106" s="30">
        <f t="shared" si="15"/>
        <v>3553593</v>
      </c>
      <c r="G106" s="30">
        <v>2400</v>
      </c>
      <c r="H106" s="30">
        <v>2400</v>
      </c>
      <c r="I106" s="30">
        <f t="shared" si="16"/>
        <v>3551193</v>
      </c>
      <c r="K106" s="31"/>
      <c r="L106" s="31"/>
    </row>
    <row r="107" spans="2:12" ht="10.5" customHeight="1" x14ac:dyDescent="0.25">
      <c r="B107" s="28"/>
      <c r="C107" s="29" t="s">
        <v>36</v>
      </c>
      <c r="D107" s="30">
        <v>20245187</v>
      </c>
      <c r="E107" s="30">
        <v>3967</v>
      </c>
      <c r="F107" s="30">
        <f t="shared" si="15"/>
        <v>20249154</v>
      </c>
      <c r="G107" s="30">
        <v>499698</v>
      </c>
      <c r="H107" s="30">
        <v>499698</v>
      </c>
      <c r="I107" s="30">
        <f t="shared" si="16"/>
        <v>19749456</v>
      </c>
      <c r="K107" s="31"/>
      <c r="L107" s="31"/>
    </row>
    <row r="108" spans="2:12" ht="10.5" customHeight="1" x14ac:dyDescent="0.25">
      <c r="B108" s="28"/>
      <c r="C108" s="29" t="s">
        <v>37</v>
      </c>
      <c r="D108" s="30">
        <v>487100</v>
      </c>
      <c r="E108" s="30">
        <v>0</v>
      </c>
      <c r="F108" s="30">
        <f t="shared" si="15"/>
        <v>487100</v>
      </c>
      <c r="G108" s="30">
        <v>0</v>
      </c>
      <c r="H108" s="30">
        <v>0</v>
      </c>
      <c r="I108" s="30">
        <f t="shared" si="16"/>
        <v>487100</v>
      </c>
      <c r="K108" s="31"/>
      <c r="L108" s="31"/>
    </row>
    <row r="109" spans="2:12" ht="10.5" customHeight="1" x14ac:dyDescent="0.25">
      <c r="B109" s="28"/>
      <c r="C109" s="29" t="s">
        <v>38</v>
      </c>
      <c r="D109" s="30">
        <v>2942724</v>
      </c>
      <c r="E109" s="30">
        <v>0</v>
      </c>
      <c r="F109" s="30">
        <f t="shared" si="15"/>
        <v>2942724</v>
      </c>
      <c r="G109" s="30">
        <v>15819</v>
      </c>
      <c r="H109" s="30">
        <v>15123</v>
      </c>
      <c r="I109" s="30">
        <f t="shared" si="16"/>
        <v>2926905</v>
      </c>
      <c r="K109" s="31"/>
      <c r="L109" s="31"/>
    </row>
    <row r="110" spans="2:12" ht="10.5" customHeight="1" x14ac:dyDescent="0.25">
      <c r="B110" s="28"/>
      <c r="C110" s="29" t="s">
        <v>39</v>
      </c>
      <c r="D110" s="30">
        <v>5315067</v>
      </c>
      <c r="E110" s="30">
        <v>45078</v>
      </c>
      <c r="F110" s="30">
        <f t="shared" si="15"/>
        <v>5360145</v>
      </c>
      <c r="G110" s="30">
        <v>45078</v>
      </c>
      <c r="H110" s="30">
        <v>45078</v>
      </c>
      <c r="I110" s="30">
        <f t="shared" si="16"/>
        <v>5315067</v>
      </c>
      <c r="K110" s="31"/>
      <c r="L110" s="31"/>
    </row>
    <row r="111" spans="2:12" ht="10.5" customHeight="1" x14ac:dyDescent="0.25">
      <c r="B111" s="28"/>
      <c r="C111" s="29" t="s">
        <v>40</v>
      </c>
      <c r="D111" s="30">
        <v>3606325</v>
      </c>
      <c r="E111" s="30">
        <v>101336</v>
      </c>
      <c r="F111" s="30">
        <f t="shared" si="15"/>
        <v>3707661</v>
      </c>
      <c r="G111" s="30">
        <v>299932</v>
      </c>
      <c r="H111" s="30">
        <v>299932</v>
      </c>
      <c r="I111" s="30">
        <f t="shared" si="16"/>
        <v>3407729</v>
      </c>
      <c r="K111" s="31"/>
      <c r="L111" s="31"/>
    </row>
    <row r="112" spans="2:12" ht="10.5" customHeight="1" x14ac:dyDescent="0.25">
      <c r="B112" s="25" t="s">
        <v>41</v>
      </c>
      <c r="C112" s="26"/>
      <c r="D112" s="24">
        <f>SUM(D113:D121)</f>
        <v>0</v>
      </c>
      <c r="E112" s="24">
        <f t="shared" ref="E112:I112" si="22">SUM(E113:E121)</f>
        <v>0</v>
      </c>
      <c r="F112" s="24">
        <f t="shared" si="22"/>
        <v>0</v>
      </c>
      <c r="G112" s="24">
        <f t="shared" si="22"/>
        <v>0</v>
      </c>
      <c r="H112" s="24">
        <f t="shared" si="22"/>
        <v>0</v>
      </c>
      <c r="I112" s="24">
        <f t="shared" si="22"/>
        <v>0</v>
      </c>
    </row>
    <row r="113" spans="2:9" ht="10.5" customHeight="1" x14ac:dyDescent="0.25">
      <c r="B113" s="28"/>
      <c r="C113" s="29" t="s">
        <v>42</v>
      </c>
      <c r="D113" s="30">
        <v>0</v>
      </c>
      <c r="E113" s="30">
        <v>0</v>
      </c>
      <c r="F113" s="30">
        <f t="shared" si="15"/>
        <v>0</v>
      </c>
      <c r="G113" s="30">
        <v>0</v>
      </c>
      <c r="H113" s="30">
        <v>0</v>
      </c>
      <c r="I113" s="30">
        <f t="shared" si="16"/>
        <v>0</v>
      </c>
    </row>
    <row r="114" spans="2:9" ht="10.5" customHeight="1" x14ac:dyDescent="0.25">
      <c r="B114" s="28"/>
      <c r="C114" s="29" t="s">
        <v>43</v>
      </c>
      <c r="D114" s="30">
        <v>0</v>
      </c>
      <c r="E114" s="30">
        <v>0</v>
      </c>
      <c r="F114" s="30">
        <f t="shared" si="15"/>
        <v>0</v>
      </c>
      <c r="G114" s="30">
        <v>0</v>
      </c>
      <c r="H114" s="30">
        <v>0</v>
      </c>
      <c r="I114" s="30">
        <f t="shared" si="16"/>
        <v>0</v>
      </c>
    </row>
    <row r="115" spans="2:9" ht="10.5" customHeight="1" x14ac:dyDescent="0.25">
      <c r="B115" s="28"/>
      <c r="C115" s="29" t="s">
        <v>44</v>
      </c>
      <c r="D115" s="30">
        <v>0</v>
      </c>
      <c r="E115" s="30">
        <v>0</v>
      </c>
      <c r="F115" s="30">
        <f t="shared" si="15"/>
        <v>0</v>
      </c>
      <c r="G115" s="30">
        <v>0</v>
      </c>
      <c r="H115" s="30">
        <v>0</v>
      </c>
      <c r="I115" s="30">
        <f t="shared" si="16"/>
        <v>0</v>
      </c>
    </row>
    <row r="116" spans="2:9" ht="10.5" customHeight="1" x14ac:dyDescent="0.25">
      <c r="B116" s="28"/>
      <c r="C116" s="29" t="s">
        <v>45</v>
      </c>
      <c r="D116" s="30">
        <v>0</v>
      </c>
      <c r="E116" s="30">
        <v>0</v>
      </c>
      <c r="F116" s="30">
        <f t="shared" si="15"/>
        <v>0</v>
      </c>
      <c r="G116" s="30">
        <v>0</v>
      </c>
      <c r="H116" s="30">
        <v>0</v>
      </c>
      <c r="I116" s="30">
        <f t="shared" si="16"/>
        <v>0</v>
      </c>
    </row>
    <row r="117" spans="2:9" ht="10.5" customHeight="1" x14ac:dyDescent="0.25">
      <c r="B117" s="28"/>
      <c r="C117" s="29" t="s">
        <v>46</v>
      </c>
      <c r="D117" s="30">
        <v>0</v>
      </c>
      <c r="E117" s="30">
        <v>0</v>
      </c>
      <c r="F117" s="30">
        <f t="shared" si="15"/>
        <v>0</v>
      </c>
      <c r="G117" s="30">
        <v>0</v>
      </c>
      <c r="H117" s="30">
        <v>0</v>
      </c>
      <c r="I117" s="30">
        <f t="shared" si="16"/>
        <v>0</v>
      </c>
    </row>
    <row r="118" spans="2:9" ht="10.5" customHeight="1" x14ac:dyDescent="0.25">
      <c r="B118" s="28"/>
      <c r="C118" s="29" t="s">
        <v>47</v>
      </c>
      <c r="D118" s="30">
        <v>0</v>
      </c>
      <c r="E118" s="30">
        <v>0</v>
      </c>
      <c r="F118" s="30">
        <f t="shared" si="15"/>
        <v>0</v>
      </c>
      <c r="G118" s="30">
        <v>0</v>
      </c>
      <c r="H118" s="30">
        <v>0</v>
      </c>
      <c r="I118" s="30">
        <f t="shared" si="16"/>
        <v>0</v>
      </c>
    </row>
    <row r="119" spans="2:9" ht="10.5" customHeight="1" x14ac:dyDescent="0.25">
      <c r="B119" s="28"/>
      <c r="C119" s="29" t="s">
        <v>48</v>
      </c>
      <c r="D119" s="30">
        <v>0</v>
      </c>
      <c r="E119" s="30">
        <v>0</v>
      </c>
      <c r="F119" s="30">
        <f t="shared" si="15"/>
        <v>0</v>
      </c>
      <c r="G119" s="30">
        <v>0</v>
      </c>
      <c r="H119" s="30">
        <v>0</v>
      </c>
      <c r="I119" s="30">
        <f t="shared" si="16"/>
        <v>0</v>
      </c>
    </row>
    <row r="120" spans="2:9" ht="10.5" customHeight="1" x14ac:dyDescent="0.25">
      <c r="B120" s="28"/>
      <c r="C120" s="29" t="s">
        <v>49</v>
      </c>
      <c r="D120" s="30">
        <v>0</v>
      </c>
      <c r="E120" s="30">
        <v>0</v>
      </c>
      <c r="F120" s="30">
        <f t="shared" si="15"/>
        <v>0</v>
      </c>
      <c r="G120" s="30">
        <v>0</v>
      </c>
      <c r="H120" s="30">
        <v>0</v>
      </c>
      <c r="I120" s="30">
        <f t="shared" si="16"/>
        <v>0</v>
      </c>
    </row>
    <row r="121" spans="2:9" ht="10.5" customHeight="1" x14ac:dyDescent="0.25">
      <c r="B121" s="28"/>
      <c r="C121" s="29" t="s">
        <v>50</v>
      </c>
      <c r="D121" s="30">
        <v>0</v>
      </c>
      <c r="E121" s="30">
        <v>0</v>
      </c>
      <c r="F121" s="30">
        <f t="shared" si="15"/>
        <v>0</v>
      </c>
      <c r="G121" s="30">
        <v>0</v>
      </c>
      <c r="H121" s="30">
        <v>0</v>
      </c>
      <c r="I121" s="30">
        <f t="shared" si="16"/>
        <v>0</v>
      </c>
    </row>
    <row r="122" spans="2:9" ht="10.5" customHeight="1" x14ac:dyDescent="0.25">
      <c r="B122" s="25" t="s">
        <v>51</v>
      </c>
      <c r="C122" s="26"/>
      <c r="D122" s="24">
        <f>SUM(D123:D131)</f>
        <v>12636523</v>
      </c>
      <c r="E122" s="24">
        <f t="shared" ref="E122:I122" si="23">SUM(E123:E131)</f>
        <v>0</v>
      </c>
      <c r="F122" s="24">
        <f t="shared" si="23"/>
        <v>12636523</v>
      </c>
      <c r="G122" s="24">
        <f t="shared" si="23"/>
        <v>0</v>
      </c>
      <c r="H122" s="24">
        <f t="shared" si="23"/>
        <v>0</v>
      </c>
      <c r="I122" s="24">
        <f t="shared" si="23"/>
        <v>12636523</v>
      </c>
    </row>
    <row r="123" spans="2:9" ht="10.5" customHeight="1" x14ac:dyDescent="0.25">
      <c r="B123" s="28"/>
      <c r="C123" s="29" t="s">
        <v>52</v>
      </c>
      <c r="D123" s="30">
        <v>6607047</v>
      </c>
      <c r="E123" s="30">
        <v>0</v>
      </c>
      <c r="F123" s="30">
        <f t="shared" si="15"/>
        <v>6607047</v>
      </c>
      <c r="G123" s="30">
        <v>0</v>
      </c>
      <c r="H123" s="30">
        <v>0</v>
      </c>
      <c r="I123" s="30">
        <f>+F123-G123</f>
        <v>6607047</v>
      </c>
    </row>
    <row r="124" spans="2:9" ht="10.5" customHeight="1" x14ac:dyDescent="0.25">
      <c r="B124" s="28"/>
      <c r="C124" s="29" t="s">
        <v>53</v>
      </c>
      <c r="D124" s="30">
        <v>40000</v>
      </c>
      <c r="E124" s="30">
        <v>0</v>
      </c>
      <c r="F124" s="30">
        <f t="shared" si="15"/>
        <v>40000</v>
      </c>
      <c r="G124" s="30">
        <v>0</v>
      </c>
      <c r="H124" s="30">
        <v>0</v>
      </c>
      <c r="I124" s="30">
        <f t="shared" ref="I124:I131" si="24">+F124-G124</f>
        <v>40000</v>
      </c>
    </row>
    <row r="125" spans="2:9" ht="10.5" customHeight="1" x14ac:dyDescent="0.25">
      <c r="B125" s="28"/>
      <c r="C125" s="29" t="s">
        <v>54</v>
      </c>
      <c r="D125" s="30">
        <v>2847922</v>
      </c>
      <c r="E125" s="30">
        <v>0</v>
      </c>
      <c r="F125" s="30">
        <f t="shared" si="15"/>
        <v>2847922</v>
      </c>
      <c r="G125" s="30">
        <v>0</v>
      </c>
      <c r="H125" s="30">
        <v>0</v>
      </c>
      <c r="I125" s="30">
        <f t="shared" si="24"/>
        <v>2847922</v>
      </c>
    </row>
    <row r="126" spans="2:9" ht="10.5" customHeight="1" x14ac:dyDescent="0.25">
      <c r="B126" s="28"/>
      <c r="C126" s="29" t="s">
        <v>55</v>
      </c>
      <c r="D126" s="30">
        <v>2715000</v>
      </c>
      <c r="E126" s="30">
        <v>0</v>
      </c>
      <c r="F126" s="30">
        <f t="shared" si="15"/>
        <v>2715000</v>
      </c>
      <c r="G126" s="30">
        <v>0</v>
      </c>
      <c r="H126" s="30">
        <v>0</v>
      </c>
      <c r="I126" s="30">
        <f t="shared" si="24"/>
        <v>2715000</v>
      </c>
    </row>
    <row r="127" spans="2:9" ht="10.5" customHeight="1" x14ac:dyDescent="0.25">
      <c r="B127" s="28"/>
      <c r="C127" s="29" t="s">
        <v>56</v>
      </c>
      <c r="D127" s="30">
        <v>60000</v>
      </c>
      <c r="E127" s="30">
        <v>0</v>
      </c>
      <c r="F127" s="30">
        <f t="shared" si="15"/>
        <v>60000</v>
      </c>
      <c r="G127" s="30">
        <v>0</v>
      </c>
      <c r="H127" s="30">
        <v>0</v>
      </c>
      <c r="I127" s="30">
        <f t="shared" si="24"/>
        <v>60000</v>
      </c>
    </row>
    <row r="128" spans="2:9" ht="10.5" customHeight="1" x14ac:dyDescent="0.25">
      <c r="B128" s="28"/>
      <c r="C128" s="29" t="s">
        <v>57</v>
      </c>
      <c r="D128" s="30">
        <v>0</v>
      </c>
      <c r="E128" s="30">
        <v>0</v>
      </c>
      <c r="F128" s="30">
        <f t="shared" si="15"/>
        <v>0</v>
      </c>
      <c r="G128" s="30">
        <v>0</v>
      </c>
      <c r="H128" s="30">
        <v>0</v>
      </c>
      <c r="I128" s="30">
        <f t="shared" si="24"/>
        <v>0</v>
      </c>
    </row>
    <row r="129" spans="2:9" ht="10.5" customHeight="1" x14ac:dyDescent="0.25">
      <c r="B129" s="28"/>
      <c r="C129" s="29" t="s">
        <v>58</v>
      </c>
      <c r="D129" s="30">
        <v>0</v>
      </c>
      <c r="E129" s="30">
        <v>0</v>
      </c>
      <c r="F129" s="30">
        <f t="shared" si="15"/>
        <v>0</v>
      </c>
      <c r="G129" s="30">
        <v>0</v>
      </c>
      <c r="H129" s="30">
        <v>0</v>
      </c>
      <c r="I129" s="30">
        <f t="shared" si="24"/>
        <v>0</v>
      </c>
    </row>
    <row r="130" spans="2:9" ht="10.5" customHeight="1" x14ac:dyDescent="0.25">
      <c r="B130" s="28"/>
      <c r="C130" s="29" t="s">
        <v>59</v>
      </c>
      <c r="D130" s="30">
        <v>0</v>
      </c>
      <c r="E130" s="30">
        <v>0</v>
      </c>
      <c r="F130" s="30">
        <f t="shared" si="15"/>
        <v>0</v>
      </c>
      <c r="G130" s="30">
        <v>0</v>
      </c>
      <c r="H130" s="30">
        <v>0</v>
      </c>
      <c r="I130" s="30">
        <f t="shared" si="24"/>
        <v>0</v>
      </c>
    </row>
    <row r="131" spans="2:9" ht="10.5" customHeight="1" x14ac:dyDescent="0.25">
      <c r="B131" s="28"/>
      <c r="C131" s="29" t="s">
        <v>60</v>
      </c>
      <c r="D131" s="30">
        <v>366554</v>
      </c>
      <c r="E131" s="30">
        <v>0</v>
      </c>
      <c r="F131" s="30">
        <f>+D131+E131</f>
        <v>366554</v>
      </c>
      <c r="G131" s="30">
        <v>0</v>
      </c>
      <c r="H131" s="30">
        <v>0</v>
      </c>
      <c r="I131" s="30">
        <f t="shared" si="24"/>
        <v>366554</v>
      </c>
    </row>
    <row r="132" spans="2:9" ht="10.5" customHeight="1" x14ac:dyDescent="0.25">
      <c r="B132" s="25" t="s">
        <v>61</v>
      </c>
      <c r="C132" s="26"/>
      <c r="D132" s="24">
        <f>SUM(D133:D135)</f>
        <v>0</v>
      </c>
      <c r="E132" s="24">
        <f t="shared" ref="E132:I132" si="25">SUM(E133:E135)</f>
        <v>0</v>
      </c>
      <c r="F132" s="24">
        <f t="shared" si="25"/>
        <v>0</v>
      </c>
      <c r="G132" s="24">
        <f t="shared" si="25"/>
        <v>0</v>
      </c>
      <c r="H132" s="24">
        <f t="shared" si="25"/>
        <v>0</v>
      </c>
      <c r="I132" s="24">
        <f t="shared" si="25"/>
        <v>0</v>
      </c>
    </row>
    <row r="133" spans="2:9" ht="10.5" customHeight="1" x14ac:dyDescent="0.25">
      <c r="B133" s="28"/>
      <c r="C133" s="29" t="s">
        <v>62</v>
      </c>
      <c r="D133" s="30">
        <v>0</v>
      </c>
      <c r="E133" s="30">
        <v>0</v>
      </c>
      <c r="F133" s="30">
        <f t="shared" si="15"/>
        <v>0</v>
      </c>
      <c r="G133" s="30">
        <v>0</v>
      </c>
      <c r="H133" s="30">
        <v>0</v>
      </c>
      <c r="I133" s="30">
        <f t="shared" si="16"/>
        <v>0</v>
      </c>
    </row>
    <row r="134" spans="2:9" ht="10.5" customHeight="1" x14ac:dyDescent="0.25">
      <c r="B134" s="28"/>
      <c r="C134" s="29" t="s">
        <v>63</v>
      </c>
      <c r="D134" s="30">
        <v>0</v>
      </c>
      <c r="E134" s="30">
        <v>0</v>
      </c>
      <c r="F134" s="30">
        <f t="shared" si="15"/>
        <v>0</v>
      </c>
      <c r="G134" s="30">
        <v>0</v>
      </c>
      <c r="H134" s="30">
        <v>0</v>
      </c>
      <c r="I134" s="30">
        <f t="shared" si="16"/>
        <v>0</v>
      </c>
    </row>
    <row r="135" spans="2:9" ht="10.5" customHeight="1" x14ac:dyDescent="0.25">
      <c r="B135" s="28"/>
      <c r="C135" s="29" t="s">
        <v>64</v>
      </c>
      <c r="D135" s="30">
        <v>0</v>
      </c>
      <c r="E135" s="30">
        <v>0</v>
      </c>
      <c r="F135" s="30">
        <f t="shared" si="15"/>
        <v>0</v>
      </c>
      <c r="G135" s="30">
        <v>0</v>
      </c>
      <c r="H135" s="30">
        <v>0</v>
      </c>
      <c r="I135" s="30">
        <f t="shared" si="16"/>
        <v>0</v>
      </c>
    </row>
    <row r="136" spans="2:9" ht="10.5" customHeight="1" x14ac:dyDescent="0.25">
      <c r="B136" s="25" t="s">
        <v>65</v>
      </c>
      <c r="C136" s="26"/>
      <c r="D136" s="24">
        <f>SUM(D137:D144)</f>
        <v>0</v>
      </c>
      <c r="E136" s="30">
        <f>SUM(E137:E144)</f>
        <v>0</v>
      </c>
      <c r="F136" s="24">
        <f t="shared" si="15"/>
        <v>0</v>
      </c>
      <c r="G136" s="30">
        <f>SUM(G137:G144)</f>
        <v>0</v>
      </c>
      <c r="H136" s="24">
        <f>SUM(H137:H144)</f>
        <v>0</v>
      </c>
      <c r="I136" s="24">
        <f t="shared" si="16"/>
        <v>0</v>
      </c>
    </row>
    <row r="137" spans="2:9" ht="10.5" customHeight="1" x14ac:dyDescent="0.25">
      <c r="B137" s="28"/>
      <c r="C137" s="29" t="s">
        <v>66</v>
      </c>
      <c r="D137" s="30">
        <v>0</v>
      </c>
      <c r="E137" s="30">
        <v>0</v>
      </c>
      <c r="F137" s="30">
        <f t="shared" si="15"/>
        <v>0</v>
      </c>
      <c r="G137" s="30">
        <v>0</v>
      </c>
      <c r="H137" s="30">
        <v>0</v>
      </c>
      <c r="I137" s="30">
        <f t="shared" si="16"/>
        <v>0</v>
      </c>
    </row>
    <row r="138" spans="2:9" ht="10.5" customHeight="1" x14ac:dyDescent="0.25">
      <c r="B138" s="28"/>
      <c r="C138" s="29" t="s">
        <v>67</v>
      </c>
      <c r="D138" s="30">
        <v>0</v>
      </c>
      <c r="E138" s="30">
        <v>0</v>
      </c>
      <c r="F138" s="30">
        <f t="shared" si="15"/>
        <v>0</v>
      </c>
      <c r="G138" s="30">
        <v>0</v>
      </c>
      <c r="H138" s="30">
        <v>0</v>
      </c>
      <c r="I138" s="30">
        <f t="shared" si="16"/>
        <v>0</v>
      </c>
    </row>
    <row r="139" spans="2:9" ht="10.5" customHeight="1" x14ac:dyDescent="0.25">
      <c r="B139" s="28"/>
      <c r="C139" s="29" t="s">
        <v>68</v>
      </c>
      <c r="D139" s="30">
        <v>0</v>
      </c>
      <c r="E139" s="30">
        <v>0</v>
      </c>
      <c r="F139" s="30">
        <f t="shared" si="15"/>
        <v>0</v>
      </c>
      <c r="G139" s="30">
        <v>0</v>
      </c>
      <c r="H139" s="30">
        <v>0</v>
      </c>
      <c r="I139" s="30">
        <f t="shared" si="16"/>
        <v>0</v>
      </c>
    </row>
    <row r="140" spans="2:9" ht="10.5" customHeight="1" x14ac:dyDescent="0.25">
      <c r="B140" s="28"/>
      <c r="C140" s="29" t="s">
        <v>69</v>
      </c>
      <c r="D140" s="30">
        <v>0</v>
      </c>
      <c r="E140" s="30">
        <v>0</v>
      </c>
      <c r="F140" s="30">
        <f t="shared" si="15"/>
        <v>0</v>
      </c>
      <c r="G140" s="30">
        <v>0</v>
      </c>
      <c r="H140" s="30">
        <v>0</v>
      </c>
      <c r="I140" s="30">
        <f t="shared" si="16"/>
        <v>0</v>
      </c>
    </row>
    <row r="141" spans="2:9" ht="10.5" customHeight="1" x14ac:dyDescent="0.25">
      <c r="B141" s="28"/>
      <c r="C141" s="29" t="s">
        <v>70</v>
      </c>
      <c r="D141" s="30">
        <v>0</v>
      </c>
      <c r="E141" s="30">
        <v>0</v>
      </c>
      <c r="F141" s="30">
        <f t="shared" si="15"/>
        <v>0</v>
      </c>
      <c r="G141" s="30">
        <v>0</v>
      </c>
      <c r="H141" s="30">
        <v>0</v>
      </c>
      <c r="I141" s="30">
        <f t="shared" si="16"/>
        <v>0</v>
      </c>
    </row>
    <row r="142" spans="2:9" ht="10.5" customHeight="1" x14ac:dyDescent="0.25">
      <c r="B142" s="28"/>
      <c r="C142" s="29" t="s">
        <v>71</v>
      </c>
      <c r="D142" s="30">
        <v>0</v>
      </c>
      <c r="E142" s="30">
        <v>0</v>
      </c>
      <c r="F142" s="30">
        <f t="shared" si="15"/>
        <v>0</v>
      </c>
      <c r="G142" s="30">
        <v>0</v>
      </c>
      <c r="H142" s="30">
        <v>0</v>
      </c>
      <c r="I142" s="30">
        <f t="shared" si="16"/>
        <v>0</v>
      </c>
    </row>
    <row r="143" spans="2:9" ht="10.5" customHeight="1" x14ac:dyDescent="0.25">
      <c r="B143" s="28"/>
      <c r="C143" s="29" t="s">
        <v>72</v>
      </c>
      <c r="D143" s="30">
        <v>0</v>
      </c>
      <c r="E143" s="30">
        <v>0</v>
      </c>
      <c r="F143" s="30">
        <f t="shared" si="15"/>
        <v>0</v>
      </c>
      <c r="G143" s="30">
        <v>0</v>
      </c>
      <c r="H143" s="30">
        <v>0</v>
      </c>
      <c r="I143" s="30">
        <f t="shared" si="16"/>
        <v>0</v>
      </c>
    </row>
    <row r="144" spans="2:9" ht="10.5" customHeight="1" x14ac:dyDescent="0.25">
      <c r="B144" s="28"/>
      <c r="C144" s="29" t="s">
        <v>73</v>
      </c>
      <c r="D144" s="30">
        <v>0</v>
      </c>
      <c r="E144" s="30">
        <v>0</v>
      </c>
      <c r="F144" s="30">
        <f t="shared" si="15"/>
        <v>0</v>
      </c>
      <c r="G144" s="30">
        <v>0</v>
      </c>
      <c r="H144" s="30">
        <v>0</v>
      </c>
      <c r="I144" s="30">
        <f t="shared" si="16"/>
        <v>0</v>
      </c>
    </row>
    <row r="145" spans="2:9" ht="10.5" customHeight="1" x14ac:dyDescent="0.25">
      <c r="B145" s="25" t="s">
        <v>74</v>
      </c>
      <c r="C145" s="26"/>
      <c r="D145" s="24">
        <f>SUM(D146:D148)</f>
        <v>0</v>
      </c>
      <c r="E145" s="24">
        <f>SUM(E146:E148)</f>
        <v>0</v>
      </c>
      <c r="F145" s="24">
        <f t="shared" si="15"/>
        <v>0</v>
      </c>
      <c r="G145" s="24">
        <f>SUM(G146:G148)</f>
        <v>0</v>
      </c>
      <c r="H145" s="24">
        <f>SUM(H146:H148)</f>
        <v>0</v>
      </c>
      <c r="I145" s="24">
        <f t="shared" si="16"/>
        <v>0</v>
      </c>
    </row>
    <row r="146" spans="2:9" ht="10.5" customHeight="1" x14ac:dyDescent="0.25">
      <c r="B146" s="28"/>
      <c r="C146" s="29" t="s">
        <v>75</v>
      </c>
      <c r="D146" s="30">
        <v>0</v>
      </c>
      <c r="E146" s="30">
        <v>0</v>
      </c>
      <c r="F146" s="30">
        <f t="shared" si="15"/>
        <v>0</v>
      </c>
      <c r="G146" s="30">
        <v>0</v>
      </c>
      <c r="H146" s="30">
        <v>0</v>
      </c>
      <c r="I146" s="30">
        <f t="shared" si="16"/>
        <v>0</v>
      </c>
    </row>
    <row r="147" spans="2:9" ht="10.5" customHeight="1" x14ac:dyDescent="0.25">
      <c r="B147" s="28"/>
      <c r="C147" s="29" t="s">
        <v>76</v>
      </c>
      <c r="D147" s="30">
        <v>0</v>
      </c>
      <c r="E147" s="30">
        <v>0</v>
      </c>
      <c r="F147" s="30">
        <f t="shared" ref="F147:F156" si="26">+D147+E147</f>
        <v>0</v>
      </c>
      <c r="G147" s="30">
        <v>0</v>
      </c>
      <c r="H147" s="30">
        <v>0</v>
      </c>
      <c r="I147" s="30">
        <f t="shared" ref="I147:I156" si="27">+F147-G147</f>
        <v>0</v>
      </c>
    </row>
    <row r="148" spans="2:9" ht="10.5" customHeight="1" x14ac:dyDescent="0.25">
      <c r="B148" s="28"/>
      <c r="C148" s="29" t="s">
        <v>77</v>
      </c>
      <c r="D148" s="30">
        <v>0</v>
      </c>
      <c r="E148" s="30">
        <v>0</v>
      </c>
      <c r="F148" s="30">
        <f t="shared" si="26"/>
        <v>0</v>
      </c>
      <c r="G148" s="30">
        <v>0</v>
      </c>
      <c r="H148" s="30">
        <v>0</v>
      </c>
      <c r="I148" s="30">
        <f t="shared" si="27"/>
        <v>0</v>
      </c>
    </row>
    <row r="149" spans="2:9" ht="10.5" customHeight="1" x14ac:dyDescent="0.25">
      <c r="B149" s="25" t="s">
        <v>78</v>
      </c>
      <c r="C149" s="26"/>
      <c r="D149" s="24">
        <f>SUM(D150:D156)</f>
        <v>0</v>
      </c>
      <c r="E149" s="24">
        <f>SUM(E150:E156)</f>
        <v>0</v>
      </c>
      <c r="F149" s="24">
        <f t="shared" si="26"/>
        <v>0</v>
      </c>
      <c r="G149" s="24">
        <f>SUM(G150:G156)</f>
        <v>0</v>
      </c>
      <c r="H149" s="24">
        <f>SUM(H150:H156)</f>
        <v>0</v>
      </c>
      <c r="I149" s="24">
        <f t="shared" si="27"/>
        <v>0</v>
      </c>
    </row>
    <row r="150" spans="2:9" ht="10.5" customHeight="1" x14ac:dyDescent="0.25">
      <c r="B150" s="28"/>
      <c r="C150" s="29" t="s">
        <v>79</v>
      </c>
      <c r="D150" s="30">
        <v>0</v>
      </c>
      <c r="E150" s="30">
        <v>0</v>
      </c>
      <c r="F150" s="30">
        <f t="shared" si="26"/>
        <v>0</v>
      </c>
      <c r="G150" s="30">
        <v>0</v>
      </c>
      <c r="H150" s="30">
        <v>0</v>
      </c>
      <c r="I150" s="30">
        <f t="shared" si="27"/>
        <v>0</v>
      </c>
    </row>
    <row r="151" spans="2:9" ht="10.5" customHeight="1" x14ac:dyDescent="0.25">
      <c r="B151" s="28"/>
      <c r="C151" s="29" t="s">
        <v>80</v>
      </c>
      <c r="D151" s="30">
        <v>0</v>
      </c>
      <c r="E151" s="30">
        <v>0</v>
      </c>
      <c r="F151" s="30">
        <f t="shared" si="26"/>
        <v>0</v>
      </c>
      <c r="G151" s="30">
        <v>0</v>
      </c>
      <c r="H151" s="30">
        <v>0</v>
      </c>
      <c r="I151" s="30">
        <f t="shared" si="27"/>
        <v>0</v>
      </c>
    </row>
    <row r="152" spans="2:9" ht="10.5" customHeight="1" x14ac:dyDescent="0.25">
      <c r="B152" s="28"/>
      <c r="C152" s="29" t="s">
        <v>81</v>
      </c>
      <c r="D152" s="30">
        <v>0</v>
      </c>
      <c r="E152" s="30">
        <v>0</v>
      </c>
      <c r="F152" s="30">
        <f t="shared" si="26"/>
        <v>0</v>
      </c>
      <c r="G152" s="30">
        <v>0</v>
      </c>
      <c r="H152" s="30">
        <v>0</v>
      </c>
      <c r="I152" s="30">
        <f t="shared" si="27"/>
        <v>0</v>
      </c>
    </row>
    <row r="153" spans="2:9" ht="10.5" customHeight="1" x14ac:dyDescent="0.25">
      <c r="B153" s="28"/>
      <c r="C153" s="29" t="s">
        <v>82</v>
      </c>
      <c r="D153" s="30">
        <v>0</v>
      </c>
      <c r="E153" s="30">
        <v>0</v>
      </c>
      <c r="F153" s="30">
        <f t="shared" si="26"/>
        <v>0</v>
      </c>
      <c r="G153" s="30">
        <v>0</v>
      </c>
      <c r="H153" s="30">
        <v>0</v>
      </c>
      <c r="I153" s="30">
        <f t="shared" si="27"/>
        <v>0</v>
      </c>
    </row>
    <row r="154" spans="2:9" ht="10.5" customHeight="1" x14ac:dyDescent="0.25">
      <c r="B154" s="28"/>
      <c r="C154" s="29" t="s">
        <v>83</v>
      </c>
      <c r="D154" s="30">
        <v>0</v>
      </c>
      <c r="E154" s="30">
        <v>0</v>
      </c>
      <c r="F154" s="30">
        <f t="shared" si="26"/>
        <v>0</v>
      </c>
      <c r="G154" s="30">
        <v>0</v>
      </c>
      <c r="H154" s="30">
        <v>0</v>
      </c>
      <c r="I154" s="30">
        <f t="shared" si="27"/>
        <v>0</v>
      </c>
    </row>
    <row r="155" spans="2:9" ht="10.5" customHeight="1" x14ac:dyDescent="0.25">
      <c r="B155" s="28"/>
      <c r="C155" s="29" t="s">
        <v>84</v>
      </c>
      <c r="D155" s="30">
        <v>0</v>
      </c>
      <c r="E155" s="30">
        <v>0</v>
      </c>
      <c r="F155" s="30">
        <f t="shared" si="26"/>
        <v>0</v>
      </c>
      <c r="G155" s="30">
        <v>0</v>
      </c>
      <c r="H155" s="30">
        <v>0</v>
      </c>
      <c r="I155" s="30">
        <f t="shared" si="27"/>
        <v>0</v>
      </c>
    </row>
    <row r="156" spans="2:9" ht="10.5" customHeight="1" x14ac:dyDescent="0.25">
      <c r="B156" s="28"/>
      <c r="C156" s="29" t="s">
        <v>85</v>
      </c>
      <c r="D156" s="30">
        <v>0</v>
      </c>
      <c r="E156" s="30">
        <v>0</v>
      </c>
      <c r="F156" s="30">
        <f t="shared" si="26"/>
        <v>0</v>
      </c>
      <c r="G156" s="30">
        <v>0</v>
      </c>
      <c r="H156" s="30">
        <v>0</v>
      </c>
      <c r="I156" s="30">
        <f t="shared" si="27"/>
        <v>0</v>
      </c>
    </row>
    <row r="157" spans="2:9" ht="10.5" customHeight="1" x14ac:dyDescent="0.25">
      <c r="B157" s="28"/>
      <c r="C157" s="29"/>
      <c r="D157" s="30"/>
      <c r="E157" s="30"/>
      <c r="F157" s="30"/>
      <c r="G157" s="30"/>
      <c r="H157" s="30"/>
      <c r="I157" s="41"/>
    </row>
    <row r="158" spans="2:9" ht="10.5" customHeight="1" x14ac:dyDescent="0.25">
      <c r="B158" s="25" t="s">
        <v>87</v>
      </c>
      <c r="C158" s="26"/>
      <c r="D158" s="24">
        <f>+D8+D83</f>
        <v>2991319325</v>
      </c>
      <c r="E158" s="24">
        <f t="shared" ref="E158:I158" si="28">+E8+E83</f>
        <v>38805145</v>
      </c>
      <c r="F158" s="24">
        <f t="shared" si="28"/>
        <v>3030124470</v>
      </c>
      <c r="G158" s="24">
        <f t="shared" si="28"/>
        <v>472684325</v>
      </c>
      <c r="H158" s="24">
        <f t="shared" si="28"/>
        <v>469857766</v>
      </c>
      <c r="I158" s="24">
        <f t="shared" si="28"/>
        <v>2557440145</v>
      </c>
    </row>
    <row r="159" spans="2:9" ht="10.5" customHeight="1" thickBot="1" x14ac:dyDescent="0.3">
      <c r="B159" s="42"/>
      <c r="C159" s="43"/>
      <c r="D159" s="44"/>
      <c r="E159" s="44"/>
      <c r="F159" s="44"/>
      <c r="G159" s="44"/>
      <c r="H159" s="44"/>
      <c r="I159" s="44"/>
    </row>
    <row r="161" spans="2:9" x14ac:dyDescent="0.25">
      <c r="C161" s="45" t="s">
        <v>88</v>
      </c>
      <c r="D161" s="46">
        <v>2991319325</v>
      </c>
      <c r="E161" s="46">
        <v>38805145.07</v>
      </c>
      <c r="F161" s="46">
        <v>3030124470.0700002</v>
      </c>
      <c r="G161" s="46">
        <v>472684325.27999997</v>
      </c>
      <c r="H161" s="46">
        <v>469857766</v>
      </c>
      <c r="I161" s="47">
        <v>2557440144.79</v>
      </c>
    </row>
    <row r="162" spans="2:9" x14ac:dyDescent="0.25">
      <c r="D162" s="27">
        <f>+D161-D158</f>
        <v>0</v>
      </c>
      <c r="E162" s="48">
        <f t="shared" ref="E162:I162" si="29">+E161-E158</f>
        <v>7.0000000298023224E-2</v>
      </c>
      <c r="F162" s="27">
        <f t="shared" si="29"/>
        <v>7.0000171661376953E-2</v>
      </c>
      <c r="G162" s="27">
        <f t="shared" si="29"/>
        <v>0.27999997138977051</v>
      </c>
      <c r="H162" s="27">
        <f t="shared" si="29"/>
        <v>0</v>
      </c>
      <c r="I162" s="27">
        <f t="shared" si="29"/>
        <v>-0.21000003814697266</v>
      </c>
    </row>
    <row r="165" spans="2:9" ht="10.5" customHeight="1" x14ac:dyDescent="0.25">
      <c r="B165" s="25" t="s">
        <v>13</v>
      </c>
      <c r="C165" s="26"/>
      <c r="D165" s="24">
        <f>+D9+D84</f>
        <v>2368928288</v>
      </c>
      <c r="E165" s="24">
        <f t="shared" ref="E165:I165" si="30">+E9+E84</f>
        <v>38019387</v>
      </c>
      <c r="F165" s="24">
        <f t="shared" si="30"/>
        <v>2406947675</v>
      </c>
      <c r="G165" s="24">
        <f t="shared" si="30"/>
        <v>459412889</v>
      </c>
      <c r="H165" s="24">
        <f t="shared" si="30"/>
        <v>456602555</v>
      </c>
      <c r="I165" s="24">
        <f t="shared" si="30"/>
        <v>1947534786</v>
      </c>
    </row>
    <row r="166" spans="2:9" ht="10.5" customHeight="1" x14ac:dyDescent="0.25">
      <c r="B166" s="25" t="s">
        <v>21</v>
      </c>
      <c r="C166" s="26"/>
      <c r="D166" s="24">
        <f>+D17+D92</f>
        <v>384961903</v>
      </c>
      <c r="E166" s="24">
        <f t="shared" ref="E166:I166" si="31">+E17+E92</f>
        <v>642578</v>
      </c>
      <c r="F166" s="24">
        <f t="shared" si="31"/>
        <v>385604481</v>
      </c>
      <c r="G166" s="24">
        <f t="shared" si="31"/>
        <v>1199215</v>
      </c>
      <c r="H166" s="24">
        <f t="shared" si="31"/>
        <v>1199215</v>
      </c>
      <c r="I166" s="24">
        <f t="shared" si="31"/>
        <v>384405266</v>
      </c>
    </row>
    <row r="167" spans="2:9" ht="10.5" customHeight="1" x14ac:dyDescent="0.25">
      <c r="B167" s="25" t="s">
        <v>31</v>
      </c>
      <c r="C167" s="26"/>
      <c r="D167" s="24">
        <f>+D27+D102</f>
        <v>217442483</v>
      </c>
      <c r="E167" s="24">
        <f t="shared" ref="E167:I167" si="32">+E27+E102</f>
        <v>-67470</v>
      </c>
      <c r="F167" s="24">
        <f t="shared" si="32"/>
        <v>217375013</v>
      </c>
      <c r="G167" s="24">
        <f t="shared" si="32"/>
        <v>10828622</v>
      </c>
      <c r="H167" s="24">
        <f t="shared" si="32"/>
        <v>10827926</v>
      </c>
      <c r="I167" s="24">
        <f t="shared" si="32"/>
        <v>206546391</v>
      </c>
    </row>
    <row r="168" spans="2:9" ht="10.5" customHeight="1" x14ac:dyDescent="0.25">
      <c r="B168" s="25" t="s">
        <v>41</v>
      </c>
      <c r="C168" s="26"/>
      <c r="D168" s="24">
        <f>+D37+D112</f>
        <v>5400000</v>
      </c>
      <c r="E168" s="24">
        <f t="shared" ref="E168:I168" si="33">+E37+E112</f>
        <v>116560</v>
      </c>
      <c r="F168" s="24">
        <f t="shared" si="33"/>
        <v>5516560</v>
      </c>
      <c r="G168" s="24">
        <f t="shared" si="33"/>
        <v>1243599</v>
      </c>
      <c r="H168" s="24">
        <f t="shared" si="33"/>
        <v>1228070</v>
      </c>
      <c r="I168" s="24">
        <f t="shared" si="33"/>
        <v>4272961</v>
      </c>
    </row>
    <row r="169" spans="2:9" ht="10.5" customHeight="1" x14ac:dyDescent="0.25">
      <c r="B169" s="25" t="s">
        <v>51</v>
      </c>
      <c r="C169" s="26"/>
      <c r="D169" s="24">
        <f>+D47+D122</f>
        <v>14586651</v>
      </c>
      <c r="E169" s="24">
        <f t="shared" ref="E169:I169" si="34">+E47+E122</f>
        <v>94090</v>
      </c>
      <c r="F169" s="24">
        <f t="shared" si="34"/>
        <v>14680741</v>
      </c>
      <c r="G169" s="24">
        <f t="shared" si="34"/>
        <v>0</v>
      </c>
      <c r="H169" s="24">
        <f t="shared" si="34"/>
        <v>0</v>
      </c>
      <c r="I169" s="24">
        <f t="shared" si="34"/>
        <v>14680741</v>
      </c>
    </row>
    <row r="170" spans="2:9" ht="10.5" customHeight="1" x14ac:dyDescent="0.25">
      <c r="B170" s="25" t="s">
        <v>61</v>
      </c>
      <c r="C170" s="26"/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</row>
    <row r="171" spans="2:9" ht="10.5" customHeight="1" x14ac:dyDescent="0.25">
      <c r="B171" s="25" t="s">
        <v>65</v>
      </c>
      <c r="C171" s="26"/>
      <c r="D171" s="24">
        <v>0</v>
      </c>
      <c r="E171" s="30">
        <v>0</v>
      </c>
      <c r="F171" s="24">
        <v>0</v>
      </c>
      <c r="G171" s="30">
        <v>0</v>
      </c>
      <c r="H171" s="24">
        <v>0</v>
      </c>
      <c r="I171" s="24">
        <v>0</v>
      </c>
    </row>
    <row r="172" spans="2:9" ht="10.5" customHeight="1" x14ac:dyDescent="0.25">
      <c r="B172" s="25" t="s">
        <v>74</v>
      </c>
      <c r="C172" s="26"/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</row>
    <row r="173" spans="2:9" ht="10.5" customHeight="1" x14ac:dyDescent="0.25">
      <c r="B173" s="25" t="s">
        <v>78</v>
      </c>
      <c r="C173" s="26"/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</row>
    <row r="174" spans="2:9" ht="10.5" customHeight="1" x14ac:dyDescent="0.25">
      <c r="B174" s="25"/>
      <c r="C174" s="26"/>
      <c r="D174" s="24">
        <f>SUM(D165:D173)</f>
        <v>2991319325</v>
      </c>
      <c r="E174" s="24">
        <f t="shared" ref="E174:I174" si="35">SUM(E165:E173)</f>
        <v>38805145</v>
      </c>
      <c r="F174" s="24">
        <f t="shared" si="35"/>
        <v>3030124470</v>
      </c>
      <c r="G174" s="24">
        <f t="shared" si="35"/>
        <v>472684325</v>
      </c>
      <c r="H174" s="24">
        <f t="shared" si="35"/>
        <v>469857766</v>
      </c>
      <c r="I174" s="24">
        <f t="shared" si="35"/>
        <v>2557440145</v>
      </c>
    </row>
  </sheetData>
  <mergeCells count="39">
    <mergeCell ref="B174:C174"/>
    <mergeCell ref="B168:C168"/>
    <mergeCell ref="B169:C169"/>
    <mergeCell ref="B170:C170"/>
    <mergeCell ref="B171:C171"/>
    <mergeCell ref="B172:C172"/>
    <mergeCell ref="B173:C173"/>
    <mergeCell ref="B145:C145"/>
    <mergeCell ref="B149:C149"/>
    <mergeCell ref="B158:C158"/>
    <mergeCell ref="B165:C165"/>
    <mergeCell ref="B166:C166"/>
    <mergeCell ref="B167:C167"/>
    <mergeCell ref="B92:C92"/>
    <mergeCell ref="B102:C102"/>
    <mergeCell ref="B112:C112"/>
    <mergeCell ref="B122:C122"/>
    <mergeCell ref="B132:C132"/>
    <mergeCell ref="B136:C136"/>
    <mergeCell ref="B57:C57"/>
    <mergeCell ref="B61:C61"/>
    <mergeCell ref="B70:C70"/>
    <mergeCell ref="B74:C74"/>
    <mergeCell ref="B83:C83"/>
    <mergeCell ref="B84:C84"/>
    <mergeCell ref="B8:C8"/>
    <mergeCell ref="B9:C9"/>
    <mergeCell ref="B17:C17"/>
    <mergeCell ref="B27:C27"/>
    <mergeCell ref="B37:C37"/>
    <mergeCell ref="B47:C47"/>
    <mergeCell ref="B1:I1"/>
    <mergeCell ref="B2:I2"/>
    <mergeCell ref="B3:I3"/>
    <mergeCell ref="B4:I4"/>
    <mergeCell ref="B5:I5"/>
    <mergeCell ref="B6:C7"/>
    <mergeCell ref="D6:H6"/>
    <mergeCell ref="I6:I7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Header>&amp;R&amp;P de &amp;N</oddHead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1 -F6A (2)</vt:lpstr>
      <vt:lpstr>'ANEXO 1 -F6A (2)'!Área_de_impresión</vt:lpstr>
      <vt:lpstr>'ANEXO 1 -F6A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opd12345678@hotmail.com</dc:creator>
  <cp:lastModifiedBy>opd12345678@hotmail.com</cp:lastModifiedBy>
  <dcterms:created xsi:type="dcterms:W3CDTF">2023-04-27T18:51:26Z</dcterms:created>
  <dcterms:modified xsi:type="dcterms:W3CDTF">2023-04-27T18:51:46Z</dcterms:modified>
</cp:coreProperties>
</file>