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6D" sheetId="1" r:id="rId1"/>
  </sheets>
  <definedNames>
    <definedName name="_xlnm.Print_Area" localSheetId="0">'ANEXO 1 -F6D'!$A$1:$I$33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G12" i="1"/>
  <c r="G9" i="1" s="1"/>
  <c r="E14" i="1"/>
  <c r="E12" i="1" s="1"/>
  <c r="E9" i="1" s="1"/>
  <c r="F12" i="1"/>
  <c r="F9" i="1" s="1"/>
  <c r="F24" i="1"/>
  <c r="F21" i="1" s="1"/>
  <c r="C24" i="1"/>
  <c r="C21" i="1" s="1"/>
  <c r="D24" i="1"/>
  <c r="D21" i="1" s="1"/>
  <c r="G24" i="1"/>
  <c r="G21" i="1" s="1"/>
  <c r="F32" i="1" l="1"/>
  <c r="G32" i="1"/>
  <c r="H9" i="1"/>
  <c r="C32" i="1"/>
  <c r="D32" i="1"/>
  <c r="H14" i="1"/>
  <c r="H12" i="1" s="1"/>
  <c r="E26" i="1"/>
  <c r="E24" i="1" l="1"/>
  <c r="H26" i="1"/>
  <c r="E21" i="1" l="1"/>
  <c r="H24" i="1"/>
  <c r="H21" i="1" l="1"/>
  <c r="E32" i="1"/>
  <c r="H32" i="1" l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<sst xmlns="http://schemas.openxmlformats.org/spreadsheetml/2006/main" count="36" uniqueCount="26">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</sst>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zoomScale="145" zoomScaleNormal="145" zoomScaleSheetLayoutView="120" workbookViewId="0">
      <selection activeCell="B16" sqref="B16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24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23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22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21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20</v>
      </c>
      <c r="C7" s="22" t="s">
        <v>19</v>
      </c>
      <c r="D7" s="23"/>
      <c r="E7" s="23"/>
      <c r="F7" s="23"/>
      <c r="G7" s="24"/>
      <c r="H7" s="25" t="s">
        <v>18</v>
      </c>
    </row>
    <row r="8" spans="2:8" ht="17.25" thickBot="1" x14ac:dyDescent="0.3">
      <c r="B8" s="21"/>
      <c r="C8" s="19" t="s">
        <v>17</v>
      </c>
      <c r="D8" s="19" t="s">
        <v>16</v>
      </c>
      <c r="E8" s="19" t="s">
        <v>15</v>
      </c>
      <c r="F8" s="19" t="s">
        <v>14</v>
      </c>
      <c r="G8" s="19" t="s">
        <v>13</v>
      </c>
      <c r="H8" s="26"/>
    </row>
    <row r="9" spans="2:8" ht="16.5" x14ac:dyDescent="0.25">
      <c r="B9" s="6" t="s">
        <v>12</v>
      </c>
      <c r="C9" s="18">
        <f>+C10+C11+C12+C15+C16+C19</f>
        <v>466902938</v>
      </c>
      <c r="D9" s="17">
        <f>+D10+D11+D12+D15+D16+D19</f>
        <v>-5640528</v>
      </c>
      <c r="E9" s="17">
        <f>+E10+E11+E12+E15+E16+E19</f>
        <v>461262410</v>
      </c>
      <c r="F9" s="17">
        <f>+F10+F11+F12+F15+F16+F19</f>
        <v>400035736</v>
      </c>
      <c r="G9" s="17">
        <f>+G10+G11+G12+G15+G16+G19</f>
        <v>395755967</v>
      </c>
      <c r="H9" s="17">
        <f>+E9-F9</f>
        <v>61226674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 t="shared" ref="C12:H12" si="0">SUM(C13:C14)</f>
        <v>466902938</v>
      </c>
      <c r="D12" s="14">
        <f t="shared" si="0"/>
        <v>-5640528</v>
      </c>
      <c r="E12" s="14">
        <f t="shared" si="0"/>
        <v>461262410</v>
      </c>
      <c r="F12" s="14">
        <f t="shared" si="0"/>
        <v>400035736</v>
      </c>
      <c r="G12" s="14">
        <f t="shared" si="0"/>
        <v>395755967</v>
      </c>
      <c r="H12" s="14">
        <f t="shared" si="0"/>
        <v>61226674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466902938</v>
      </c>
      <c r="D14" s="14">
        <v>-5640528</v>
      </c>
      <c r="E14" s="11">
        <f>+C14+D14</f>
        <v>461262410</v>
      </c>
      <c r="F14" s="11">
        <v>400035736</v>
      </c>
      <c r="G14" s="11">
        <v>395755967</v>
      </c>
      <c r="H14" s="12">
        <f>+E14-F14</f>
        <v>61226674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1703985912</v>
      </c>
      <c r="D21" s="15">
        <f>+D22+D23+D27+D28+D31+D24</f>
        <v>497604648</v>
      </c>
      <c r="E21" s="15">
        <f>+E22+E23+E27+E28+E31+E24</f>
        <v>2201590560</v>
      </c>
      <c r="F21" s="15">
        <f>+F22+F23+F27+F28+F31+F24</f>
        <v>2153788918</v>
      </c>
      <c r="G21" s="15">
        <f>+G22+G23+G27+G28+G31+G24</f>
        <v>2111746143</v>
      </c>
      <c r="H21" s="15">
        <f>+E21-F21</f>
        <v>47801642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1703985912</v>
      </c>
      <c r="D24" s="12">
        <f>SUM(D25:D26)</f>
        <v>497604648</v>
      </c>
      <c r="E24" s="12">
        <f>SUM(E25:E26)</f>
        <v>2201590560</v>
      </c>
      <c r="F24" s="12">
        <f>SUM(F25:F26)</f>
        <v>2153788918</v>
      </c>
      <c r="G24" s="12">
        <f>SUM(G25:G26)</f>
        <v>2111746143</v>
      </c>
      <c r="H24" s="12">
        <f>+E24-F24</f>
        <v>47801642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1703985912</v>
      </c>
      <c r="D26" s="11">
        <v>497604648</v>
      </c>
      <c r="E26" s="11">
        <f>+C26+D26</f>
        <v>2201590560</v>
      </c>
      <c r="F26" s="11">
        <v>2153788918</v>
      </c>
      <c r="G26" s="11">
        <v>2111746143</v>
      </c>
      <c r="H26" s="11">
        <f>E26-F26</f>
        <v>47801642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 t="shared" ref="C32:H32" si="1">+C9+C21</f>
        <v>2170888850</v>
      </c>
      <c r="D32" s="5">
        <f t="shared" si="1"/>
        <v>491964120</v>
      </c>
      <c r="E32" s="5">
        <f t="shared" si="1"/>
        <v>2662852970</v>
      </c>
      <c r="F32" s="5">
        <f t="shared" si="1"/>
        <v>2553824654</v>
      </c>
      <c r="G32" s="5">
        <f t="shared" si="1"/>
        <v>2507502110</v>
      </c>
      <c r="H32" s="5">
        <f t="shared" si="1"/>
        <v>109028316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2023-01-23T17:58:26Z</dcterms:created>
  <dcterms:modified xsi:type="dcterms:W3CDTF">2023-01-23T18:19:16Z</dcterms:modified>
</cp:coreProperties>
</file>