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xr:revisionPtr revIDLastSave="0" documentId="8_{E0B9A088-0144-4021-A3AB-1C35D32BA722}" xr6:coauthVersionLast="36" xr6:coauthVersionMax="36" xr10:uidLastSave="{00000000-0000-0000-0000-000000000000}"/>
  <bookViews>
    <workbookView xWindow="75" yWindow="75" windowWidth="10830" windowHeight="8655" xr2:uid="{00000000-000D-0000-FFFF-FFFF00000000}"/>
  </bookViews>
  <sheets>
    <sheet name="EAI" sheetId="2" r:id="rId1"/>
  </sheets>
  <definedNames>
    <definedName name="_xlnm.Print_Area" localSheetId="0">EAI!$A$1:$G$42</definedName>
  </definedNames>
  <calcPr calcId="191029"/>
</workbook>
</file>

<file path=xl/calcChain.xml><?xml version="1.0" encoding="utf-8"?>
<calcChain xmlns="http://schemas.openxmlformats.org/spreadsheetml/2006/main">
  <c r="C45" i="2" l="1"/>
  <c r="B40" i="2"/>
  <c r="B44" i="2" s="1"/>
  <c r="G39" i="2"/>
  <c r="G38" i="2"/>
  <c r="G36" i="2"/>
  <c r="D36" i="2"/>
  <c r="G35" i="2"/>
  <c r="D35" i="2"/>
  <c r="D32" i="2" s="1"/>
  <c r="G34" i="2"/>
  <c r="D34" i="2"/>
  <c r="G33" i="2"/>
  <c r="F32" i="2"/>
  <c r="G32" i="2" s="1"/>
  <c r="E32" i="2"/>
  <c r="C32" i="2"/>
  <c r="B32" i="2"/>
  <c r="G29" i="2"/>
  <c r="D29" i="2"/>
  <c r="D28" i="2"/>
  <c r="D22" i="2" s="1"/>
  <c r="C22" i="2"/>
  <c r="C40" i="2" s="1"/>
  <c r="C44" i="2" s="1"/>
  <c r="B22" i="2"/>
  <c r="F17" i="2"/>
  <c r="F45" i="2" s="1"/>
  <c r="E17" i="2"/>
  <c r="E45" i="2" s="1"/>
  <c r="C17" i="2"/>
  <c r="B17" i="2"/>
  <c r="B45" i="2" s="1"/>
  <c r="G15" i="2"/>
  <c r="D15" i="2"/>
  <c r="G14" i="2"/>
  <c r="D14" i="2"/>
  <c r="G13" i="2"/>
  <c r="D13" i="2"/>
  <c r="G12" i="2"/>
  <c r="D12" i="2"/>
  <c r="G11" i="2"/>
  <c r="G17" i="2" s="1"/>
  <c r="D11" i="2"/>
  <c r="D17" i="2" s="1"/>
  <c r="D45" i="2" s="1"/>
  <c r="D40" i="2" l="1"/>
  <c r="D44" i="2" s="1"/>
  <c r="E28" i="2"/>
  <c r="F28" i="2" l="1"/>
  <c r="E22" i="2"/>
  <c r="E40" i="2" s="1"/>
  <c r="E44" i="2" s="1"/>
  <c r="F22" i="2" l="1"/>
  <c r="F40" i="2" s="1"/>
  <c r="F44" i="2" s="1"/>
  <c r="G28" i="2"/>
  <c r="G22" i="2" s="1"/>
  <c r="G40" i="2" s="1"/>
</calcChain>
</file>

<file path=xl/sharedStrings.xml><?xml version="1.0" encoding="utf-8"?>
<sst xmlns="http://schemas.openxmlformats.org/spreadsheetml/2006/main" count="51" uniqueCount="28">
  <si>
    <t>OPD SALUD DE TLAXCALA</t>
  </si>
  <si>
    <t>SIS</t>
  </si>
  <si>
    <t>(Cifras en Pesos)</t>
  </si>
  <si>
    <t>Rubro de Ingresos / Fuente de Financiamiento</t>
  </si>
  <si>
    <t xml:space="preserve">Ingreso </t>
  </si>
  <si>
    <t xml:space="preserve">Estimado </t>
  </si>
  <si>
    <t>Ampliaciones/
(Reducciones)</t>
  </si>
  <si>
    <t xml:space="preserve">Modificado </t>
  </si>
  <si>
    <t xml:space="preserve">Devengado </t>
  </si>
  <si>
    <t xml:space="preserve">Recaudado </t>
  </si>
  <si>
    <t>Diferencia</t>
  </si>
  <si>
    <t>Ingresos excedentes</t>
  </si>
  <si>
    <t>Impuestos</t>
  </si>
  <si>
    <t>Derechos</t>
  </si>
  <si>
    <t>Productos</t>
  </si>
  <si>
    <t>Aprovechamientos</t>
  </si>
  <si>
    <t>Cuotas y Aportaciones de Seguridad Social</t>
  </si>
  <si>
    <t>Contribuciones de Mejoras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</si>
  <si>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</si>
  <si>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</si>
  <si>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Jubiliaciones</t>
  </si>
  <si>
    <t>Ingresos Derivados de Financiamientos</t>
  </si>
  <si>
    <t xml:space="preserve">Total </t>
  </si>
  <si>
    <t>Ingresos del Poder Ejecutivo Federal o Estatal y de los Municipios</t>
  </si>
  <si>
    <t>Ingresos de los Entes Publicos de los Poderes Legislativo y Judicial, de los Organos Autonomos y del Sector Paraestatal o Paramunicipal, así como de las Empresas Productivas del Estado</t>
  </si>
  <si>
    <t>Ingresos Derivados de Financiamiento</t>
  </si>
  <si>
    <t>Estado Analítico de Ingresos</t>
  </si>
  <si>
    <t>Del 01 de enero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</si>
</sst>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164" fontId="20" fillId="0" borderId="0"/>
    <xf numFmtId="43" fontId="1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43" fontId="18" fillId="0" borderId="0" xfId="1" applyFont="1"/>
    <xf numFmtId="4" fontId="18" fillId="0" borderId="0" xfId="0" applyNumberFormat="1" applyFont="1"/>
    <xf numFmtId="0" fontId="19" fillId="33" borderId="3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21" fillId="0" borderId="12" xfId="0" applyFont="1" applyBorder="1" applyAlignment="1">
      <alignment vertical="center" wrapText="1"/>
    </xf>
    <xf numFmtId="3" fontId="21" fillId="0" borderId="12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 wrapText="1" indent="2"/>
    </xf>
    <xf numFmtId="3" fontId="25" fillId="0" borderId="1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wrapText="1"/>
    </xf>
    <xf numFmtId="0" fontId="19" fillId="33" borderId="11" xfId="0" applyFont="1" applyFill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4" fontId="25" fillId="0" borderId="10" xfId="0" applyNumberFormat="1" applyFont="1" applyBorder="1" applyAlignment="1">
      <alignment horizontal="right" vertical="center" wrapText="1"/>
    </xf>
    <xf numFmtId="3" fontId="25" fillId="0" borderId="19" xfId="0" applyNumberFormat="1" applyFont="1" applyBorder="1" applyAlignment="1">
      <alignment horizontal="righ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3" fontId="19" fillId="33" borderId="20" xfId="0" applyNumberFormat="1" applyFont="1" applyFill="1" applyBorder="1" applyAlignment="1">
      <alignment horizontal="center" vertical="center"/>
    </xf>
    <xf numFmtId="3" fontId="19" fillId="33" borderId="21" xfId="0" applyNumberFormat="1" applyFont="1" applyFill="1" applyBorder="1" applyAlignment="1">
      <alignment horizontal="center" vertical="center"/>
    </xf>
    <xf numFmtId="3" fontId="19" fillId="33" borderId="22" xfId="0" applyNumberFormat="1" applyFont="1" applyFill="1" applyBorder="1" applyAlignment="1">
      <alignment horizontal="center" vertical="center"/>
    </xf>
    <xf numFmtId="3" fontId="19" fillId="33" borderId="23" xfId="0" applyNumberFormat="1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3" fontId="19" fillId="33" borderId="24" xfId="0" applyNumberFormat="1" applyFont="1" applyFill="1" applyBorder="1" applyAlignment="1">
      <alignment horizontal="center" vertical="center"/>
    </xf>
    <xf numFmtId="3" fontId="19" fillId="33" borderId="25" xfId="0" applyNumberFormat="1" applyFont="1" applyFill="1" applyBorder="1" applyAlignment="1">
      <alignment horizontal="center" vertical="center"/>
    </xf>
    <xf numFmtId="3" fontId="19" fillId="33" borderId="26" xfId="0" applyNumberFormat="1" applyFont="1" applyFill="1" applyBorder="1" applyAlignment="1">
      <alignment horizontal="center" vertical="center"/>
    </xf>
    <xf numFmtId="3" fontId="19" fillId="33" borderId="27" xfId="0" applyNumberFormat="1" applyFont="1" applyFill="1" applyBorder="1" applyAlignment="1">
      <alignment horizontal="center" vertical="center"/>
    </xf>
    <xf numFmtId="3" fontId="25" fillId="0" borderId="11" xfId="0" applyNumberFormat="1" applyFont="1" applyBorder="1" applyAlignment="1">
      <alignment horizontal="right" vertical="center" wrapText="1"/>
    </xf>
    <xf numFmtId="3" fontId="25" fillId="0" borderId="13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19" fillId="33" borderId="36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9" fillId="33" borderId="33" xfId="0" applyFont="1" applyFill="1" applyBorder="1" applyAlignment="1">
      <alignment horizontal="center" vertical="center" wrapText="1"/>
    </xf>
    <xf numFmtId="0" fontId="19" fillId="33" borderId="34" xfId="0" applyFont="1" applyFill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</cellXfs>
  <cellStyles count="71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1 2" xfId="56" xr:uid="{00000000-0005-0000-0000-00000E000000}"/>
    <cellStyle name="60% - Énfasis2" xfId="26" builtinId="36" customBuiltin="1"/>
    <cellStyle name="60% - Énfasis2 2" xfId="57" xr:uid="{00000000-0005-0000-0000-000010000000}"/>
    <cellStyle name="60% - Énfasis3" xfId="30" builtinId="40" customBuiltin="1"/>
    <cellStyle name="60% - Énfasis3 2" xfId="58" xr:uid="{00000000-0005-0000-0000-000012000000}"/>
    <cellStyle name="60% - Énfasis4" xfId="34" builtinId="44" customBuiltin="1"/>
    <cellStyle name="60% - Énfasis4 2" xfId="59" xr:uid="{00000000-0005-0000-0000-000014000000}"/>
    <cellStyle name="60% - Énfasis5" xfId="38" builtinId="48" customBuiltin="1"/>
    <cellStyle name="60% - Énfasis5 2" xfId="60" xr:uid="{00000000-0005-0000-0000-000016000000}"/>
    <cellStyle name="60% - Énfasis6" xfId="42" builtinId="52" customBuiltin="1"/>
    <cellStyle name="60% - Énfasis6 2" xfId="61" xr:uid="{00000000-0005-0000-0000-000018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7" xr:uid="{00000000-0005-0000-0000-000028000000}"/>
    <cellStyle name="Millares 2 2" xfId="52" xr:uid="{00000000-0005-0000-0000-000029000000}"/>
    <cellStyle name="Millares 2 2 2" xfId="68" xr:uid="{00000000-0005-0000-0000-00002A000000}"/>
    <cellStyle name="Millares 2 3" xfId="54" xr:uid="{00000000-0005-0000-0000-00002B000000}"/>
    <cellStyle name="Millares 2 3 2" xfId="70" xr:uid="{00000000-0005-0000-0000-00002C000000}"/>
    <cellStyle name="Millares 2 4" xfId="64" xr:uid="{00000000-0005-0000-0000-00002D000000}"/>
    <cellStyle name="Millares 3" xfId="49" xr:uid="{00000000-0005-0000-0000-00002E000000}"/>
    <cellStyle name="Millares 3 2" xfId="66" xr:uid="{00000000-0005-0000-0000-00002F000000}"/>
    <cellStyle name="Millares 4" xfId="51" xr:uid="{00000000-0005-0000-0000-000030000000}"/>
    <cellStyle name="Millares 4 2" xfId="67" xr:uid="{00000000-0005-0000-0000-000031000000}"/>
    <cellStyle name="Millares 5" xfId="53" xr:uid="{00000000-0005-0000-0000-000032000000}"/>
    <cellStyle name="Millares 5 2" xfId="69" xr:uid="{00000000-0005-0000-0000-000033000000}"/>
    <cellStyle name="Millares 6" xfId="45" xr:uid="{00000000-0005-0000-0000-000034000000}"/>
    <cellStyle name="Millares 6 2" xfId="63" xr:uid="{00000000-0005-0000-0000-000035000000}"/>
    <cellStyle name="Millares 7" xfId="62" xr:uid="{00000000-0005-0000-0000-000036000000}"/>
    <cellStyle name="Moneda 2" xfId="48" xr:uid="{00000000-0005-0000-0000-000037000000}"/>
    <cellStyle name="Moneda 2 2" xfId="65" xr:uid="{00000000-0005-0000-0000-000038000000}"/>
    <cellStyle name="Neutral" xfId="9" builtinId="28" customBuiltin="1"/>
    <cellStyle name="Neutral 2" xfId="55" xr:uid="{00000000-0005-0000-0000-00003A000000}"/>
    <cellStyle name="Normal" xfId="0" builtinId="0"/>
    <cellStyle name="Normal 2" xfId="43" xr:uid="{00000000-0005-0000-0000-00003C000000}"/>
    <cellStyle name="Normal 2 2" xfId="50" xr:uid="{00000000-0005-0000-0000-00003D000000}"/>
    <cellStyle name="Normal 9" xfId="46" xr:uid="{00000000-0005-0000-0000-00003E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zoomScale="115" zoomScaleNormal="115" workbookViewId="0">
      <selection sqref="A1:XFD1048576"/>
    </sheetView>
  </sheetViews>
  <sheetFormatPr baseColWidth="10" defaultColWidth="11.42578125" defaultRowHeight="11.25" x14ac:dyDescent="0.2"/>
  <cols>
    <col min="1" max="1" width="45.7109375" style="1" bestFit="1" customWidth="1"/>
    <col min="2" max="2" width="20" style="1" bestFit="1" customWidth="1"/>
    <col min="3" max="3" width="19.28515625" style="1" bestFit="1" customWidth="1"/>
    <col min="4" max="6" width="20" style="1" bestFit="1" customWidth="1"/>
    <col min="7" max="7" width="13.85546875" style="1" bestFit="1" customWidth="1"/>
    <col min="8" max="16384" width="11.42578125" style="1"/>
  </cols>
  <sheetData>
    <row r="1" spans="1:7" ht="15.75" customHeight="1" x14ac:dyDescent="0.2">
      <c r="A1" s="33" t="s">
        <v>0</v>
      </c>
      <c r="B1" s="34"/>
      <c r="C1" s="34"/>
      <c r="D1" s="34"/>
      <c r="E1" s="34"/>
      <c r="F1" s="34"/>
      <c r="G1" s="35"/>
    </row>
    <row r="2" spans="1:7" x14ac:dyDescent="0.2">
      <c r="A2" s="36" t="s">
        <v>26</v>
      </c>
      <c r="B2" s="37"/>
      <c r="C2" s="37"/>
      <c r="D2" s="37"/>
      <c r="E2" s="37"/>
      <c r="F2" s="37"/>
      <c r="G2" s="38"/>
    </row>
    <row r="3" spans="1:7" x14ac:dyDescent="0.2">
      <c r="A3" s="36" t="s">
        <v>27</v>
      </c>
      <c r="B3" s="37"/>
      <c r="C3" s="37"/>
      <c r="D3" s="37"/>
      <c r="E3" s="37"/>
      <c r="F3" s="37"/>
      <c r="G3" s="38"/>
    </row>
    <row r="4" spans="1:7" x14ac:dyDescent="0.2">
      <c r="A4" s="39" t="s">
        <v>2</v>
      </c>
      <c r="B4" s="40"/>
      <c r="C4" s="40"/>
      <c r="D4" s="40"/>
      <c r="E4" s="40"/>
      <c r="F4" s="40"/>
      <c r="G4" s="41"/>
    </row>
    <row r="5" spans="1:7" x14ac:dyDescent="0.2">
      <c r="A5" s="47" t="s">
        <v>3</v>
      </c>
      <c r="B5" s="49" t="s">
        <v>4</v>
      </c>
      <c r="C5" s="50"/>
      <c r="D5" s="50"/>
      <c r="E5" s="50"/>
      <c r="F5" s="51"/>
      <c r="G5" s="52" t="s">
        <v>10</v>
      </c>
    </row>
    <row r="6" spans="1:7" ht="22.5" x14ac:dyDescent="0.2">
      <c r="A6" s="48"/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3"/>
    </row>
    <row r="7" spans="1:7" s="16" customFormat="1" x14ac:dyDescent="0.2">
      <c r="A7" s="5" t="s">
        <v>12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7" s="16" customFormat="1" x14ac:dyDescent="0.2">
      <c r="A8" s="5" t="s">
        <v>16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s="16" customFormat="1" x14ac:dyDescent="0.2">
      <c r="A9" s="5" t="s">
        <v>17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s="16" customFormat="1" x14ac:dyDescent="0.2">
      <c r="A10" s="5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s="16" customFormat="1" x14ac:dyDescent="0.2">
      <c r="A11" s="5" t="s">
        <v>14</v>
      </c>
      <c r="B11" s="20">
        <v>0</v>
      </c>
      <c r="C11" s="21">
        <v>2540259</v>
      </c>
      <c r="D11" s="21">
        <f>+B11+C11</f>
        <v>2540259</v>
      </c>
      <c r="E11" s="21">
        <v>2540259</v>
      </c>
      <c r="F11" s="21">
        <v>2540259</v>
      </c>
      <c r="G11" s="21">
        <f>+F11-B11</f>
        <v>2540259</v>
      </c>
    </row>
    <row r="12" spans="1:7" s="16" customFormat="1" x14ac:dyDescent="0.2">
      <c r="A12" s="5" t="s">
        <v>15</v>
      </c>
      <c r="B12" s="20">
        <v>0</v>
      </c>
      <c r="C12" s="20">
        <v>0</v>
      </c>
      <c r="D12" s="21">
        <f t="shared" ref="D12:D15" si="0">+B12+C12</f>
        <v>0</v>
      </c>
      <c r="E12" s="20">
        <v>0</v>
      </c>
      <c r="F12" s="20">
        <v>0</v>
      </c>
      <c r="G12" s="21">
        <f t="shared" ref="G12:G15" si="1">+F12-B12</f>
        <v>0</v>
      </c>
    </row>
    <row r="13" spans="1:7" s="16" customFormat="1" ht="22.5" x14ac:dyDescent="0.2">
      <c r="A13" s="5" t="s">
        <v>18</v>
      </c>
      <c r="B13" s="21">
        <v>7586493</v>
      </c>
      <c r="C13" s="21">
        <v>-1868484</v>
      </c>
      <c r="D13" s="21">
        <f t="shared" si="0"/>
        <v>5718009</v>
      </c>
      <c r="E13" s="21">
        <v>4319002</v>
      </c>
      <c r="F13" s="21">
        <v>4319002</v>
      </c>
      <c r="G13" s="21">
        <f t="shared" si="1"/>
        <v>-3267491</v>
      </c>
    </row>
    <row r="14" spans="1:7" s="16" customFormat="1" ht="33.75" x14ac:dyDescent="0.2">
      <c r="A14" s="5" t="s">
        <v>19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7" s="16" customFormat="1" ht="22.5" x14ac:dyDescent="0.2">
      <c r="A15" s="5" t="s">
        <v>20</v>
      </c>
      <c r="B15" s="21">
        <v>2674063789</v>
      </c>
      <c r="C15" s="21">
        <v>475449997</v>
      </c>
      <c r="D15" s="21">
        <f t="shared" si="0"/>
        <v>3149513786</v>
      </c>
      <c r="E15" s="22">
        <v>2397587425</v>
      </c>
      <c r="F15" s="22">
        <v>2192683377</v>
      </c>
      <c r="G15" s="21">
        <f t="shared" si="1"/>
        <v>-481380412</v>
      </c>
    </row>
    <row r="16" spans="1:7" s="16" customFormat="1" x14ac:dyDescent="0.2">
      <c r="A16" s="5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20.100000000000001" customHeight="1" x14ac:dyDescent="0.2">
      <c r="A17" s="9" t="s">
        <v>22</v>
      </c>
      <c r="B17" s="10">
        <f>SUM(B7:B16)</f>
        <v>2681650282</v>
      </c>
      <c r="C17" s="10">
        <f>SUM(C7:C16)</f>
        <v>476121772</v>
      </c>
      <c r="D17" s="10">
        <f t="shared" ref="D17:F17" si="2">SUM(D7:D16)</f>
        <v>3157772054</v>
      </c>
      <c r="E17" s="10">
        <f t="shared" si="2"/>
        <v>2404446686</v>
      </c>
      <c r="F17" s="10">
        <f t="shared" si="2"/>
        <v>2199542638</v>
      </c>
      <c r="G17" s="42">
        <f>SUM(G7:G16)</f>
        <v>-482107644</v>
      </c>
    </row>
    <row r="18" spans="1:7" ht="20.100000000000001" customHeight="1" x14ac:dyDescent="0.2">
      <c r="A18" s="25"/>
      <c r="B18" s="25"/>
      <c r="C18" s="25"/>
      <c r="D18" s="44"/>
      <c r="E18" s="45" t="s">
        <v>11</v>
      </c>
      <c r="F18" s="46"/>
      <c r="G18" s="43"/>
    </row>
    <row r="19" spans="1:7" x14ac:dyDescent="0.2">
      <c r="A19" s="11"/>
    </row>
    <row r="20" spans="1:7" x14ac:dyDescent="0.2">
      <c r="A20" s="31" t="s">
        <v>3</v>
      </c>
      <c r="B20" s="28" t="s">
        <v>4</v>
      </c>
      <c r="C20" s="29"/>
      <c r="D20" s="29"/>
      <c r="E20" s="29"/>
      <c r="F20" s="30"/>
      <c r="G20" s="31" t="s">
        <v>10</v>
      </c>
    </row>
    <row r="21" spans="1:7" ht="22.5" x14ac:dyDescent="0.2">
      <c r="A21" s="32"/>
      <c r="B21" s="18" t="s">
        <v>5</v>
      </c>
      <c r="C21" s="18" t="s">
        <v>6</v>
      </c>
      <c r="D21" s="18" t="s">
        <v>7</v>
      </c>
      <c r="E21" s="18" t="s">
        <v>8</v>
      </c>
      <c r="F21" s="18" t="s">
        <v>9</v>
      </c>
      <c r="G21" s="32"/>
    </row>
    <row r="22" spans="1:7" s="16" customFormat="1" ht="22.5" x14ac:dyDescent="0.25">
      <c r="A22" s="12" t="s">
        <v>23</v>
      </c>
      <c r="B22" s="13">
        <f>SUM(B23:B29)</f>
        <v>0</v>
      </c>
      <c r="C22" s="13">
        <f t="shared" ref="C22:G22" si="3">SUM(C23:C29)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</row>
    <row r="23" spans="1:7" s="16" customFormat="1" x14ac:dyDescent="0.25">
      <c r="A23" s="14" t="s">
        <v>12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s="16" customFormat="1" x14ac:dyDescent="0.25">
      <c r="A24" s="14" t="s">
        <v>16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s="16" customFormat="1" x14ac:dyDescent="0.25">
      <c r="A25" s="14" t="s">
        <v>17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s="16" customFormat="1" x14ac:dyDescent="0.25">
      <c r="A26" s="14" t="s">
        <v>13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s="16" customFormat="1" x14ac:dyDescent="0.25">
      <c r="A27" s="14" t="s">
        <v>14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s="16" customFormat="1" x14ac:dyDescent="0.25">
      <c r="A28" s="14" t="s">
        <v>15</v>
      </c>
      <c r="B28" s="7">
        <v>0</v>
      </c>
      <c r="C28" s="7">
        <v>0</v>
      </c>
      <c r="D28" s="7">
        <f>+B28+C28</f>
        <v>0</v>
      </c>
      <c r="E28" s="7">
        <f>+D28</f>
        <v>0</v>
      </c>
      <c r="F28" s="7">
        <f>+E28</f>
        <v>0</v>
      </c>
      <c r="G28" s="7">
        <f>+F28-B28</f>
        <v>0</v>
      </c>
    </row>
    <row r="29" spans="1:7" s="16" customFormat="1" ht="33.75" x14ac:dyDescent="0.25">
      <c r="A29" s="14" t="s">
        <v>19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 t="shared" ref="G29:G39" si="4">+F29-B29</f>
        <v>0</v>
      </c>
    </row>
    <row r="30" spans="1:7" s="16" customFormat="1" ht="22.5" x14ac:dyDescent="0.25">
      <c r="A30" s="14" t="s">
        <v>20</v>
      </c>
      <c r="B30" s="7"/>
      <c r="C30" s="7"/>
      <c r="D30" s="7"/>
      <c r="E30" s="7"/>
      <c r="F30" s="7"/>
      <c r="G30" s="7"/>
    </row>
    <row r="31" spans="1:7" s="16" customFormat="1" x14ac:dyDescent="0.25">
      <c r="A31" s="5"/>
      <c r="B31" s="7"/>
      <c r="C31" s="7"/>
      <c r="D31" s="7"/>
      <c r="E31" s="7"/>
      <c r="F31" s="7"/>
      <c r="G31" s="7"/>
    </row>
    <row r="32" spans="1:7" s="16" customFormat="1" ht="45" x14ac:dyDescent="0.25">
      <c r="A32" s="12" t="s">
        <v>24</v>
      </c>
      <c r="B32" s="13">
        <f>SUM(B33:B36)</f>
        <v>2681650282</v>
      </c>
      <c r="C32" s="13">
        <f>SUM(C33:C36)</f>
        <v>476121772</v>
      </c>
      <c r="D32" s="13">
        <f t="shared" ref="D32:F32" si="5">SUM(D33:D36)</f>
        <v>3157772054</v>
      </c>
      <c r="E32" s="13">
        <f>SUM(E33:E36)</f>
        <v>2404446686</v>
      </c>
      <c r="F32" s="13">
        <f t="shared" si="5"/>
        <v>2199542638</v>
      </c>
      <c r="G32" s="13">
        <f t="shared" si="4"/>
        <v>-482107644</v>
      </c>
    </row>
    <row r="33" spans="1:7" s="16" customFormat="1" x14ac:dyDescent="0.2">
      <c r="A33" s="14" t="s">
        <v>16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7">
        <f t="shared" si="4"/>
        <v>0</v>
      </c>
    </row>
    <row r="34" spans="1:7" s="16" customFormat="1" x14ac:dyDescent="0.2">
      <c r="A34" s="14" t="s">
        <v>14</v>
      </c>
      <c r="B34" s="21">
        <v>0</v>
      </c>
      <c r="C34" s="21">
        <v>2540259</v>
      </c>
      <c r="D34" s="21">
        <f>+B34+C34</f>
        <v>2540259</v>
      </c>
      <c r="E34" s="21">
        <v>2540259</v>
      </c>
      <c r="F34" s="21">
        <v>2540259</v>
      </c>
      <c r="G34" s="7">
        <f t="shared" si="4"/>
        <v>2540259</v>
      </c>
    </row>
    <row r="35" spans="1:7" s="16" customFormat="1" ht="22.5" x14ac:dyDescent="0.2">
      <c r="A35" s="14" t="s">
        <v>18</v>
      </c>
      <c r="B35" s="21">
        <v>7586493</v>
      </c>
      <c r="C35" s="21">
        <v>-1868484</v>
      </c>
      <c r="D35" s="21">
        <f t="shared" ref="D35:D36" si="6">+B35+C35</f>
        <v>5718009</v>
      </c>
      <c r="E35" s="21">
        <v>4319002</v>
      </c>
      <c r="F35" s="21">
        <v>4319002</v>
      </c>
      <c r="G35" s="7">
        <f t="shared" si="4"/>
        <v>-3267491</v>
      </c>
    </row>
    <row r="36" spans="1:7" s="16" customFormat="1" ht="22.5" x14ac:dyDescent="0.2">
      <c r="A36" s="14" t="s">
        <v>20</v>
      </c>
      <c r="B36" s="21">
        <v>2674063789</v>
      </c>
      <c r="C36" s="21">
        <v>475449997</v>
      </c>
      <c r="D36" s="21">
        <f t="shared" si="6"/>
        <v>3149513786</v>
      </c>
      <c r="E36" s="21">
        <v>2397587425</v>
      </c>
      <c r="F36" s="21">
        <v>2192683377</v>
      </c>
      <c r="G36" s="7">
        <f t="shared" si="4"/>
        <v>-481380412</v>
      </c>
    </row>
    <row r="37" spans="1:7" s="16" customFormat="1" x14ac:dyDescent="0.25">
      <c r="A37" s="5"/>
      <c r="B37" s="8"/>
      <c r="C37" s="8"/>
      <c r="D37" s="7"/>
      <c r="E37" s="8"/>
      <c r="F37" s="8"/>
      <c r="G37" s="7"/>
    </row>
    <row r="38" spans="1:7" s="16" customFormat="1" x14ac:dyDescent="0.25">
      <c r="A38" s="12" t="s">
        <v>25</v>
      </c>
      <c r="B38" s="13">
        <v>0</v>
      </c>
      <c r="C38" s="6">
        <v>0</v>
      </c>
      <c r="D38" s="13">
        <v>0</v>
      </c>
      <c r="E38" s="6">
        <v>0</v>
      </c>
      <c r="F38" s="6">
        <v>0</v>
      </c>
      <c r="G38" s="13">
        <f t="shared" si="4"/>
        <v>0</v>
      </c>
    </row>
    <row r="39" spans="1:7" s="16" customFormat="1" x14ac:dyDescent="0.25">
      <c r="A39" s="14" t="s">
        <v>21</v>
      </c>
      <c r="B39" s="7">
        <v>0</v>
      </c>
      <c r="C39" s="6">
        <v>0</v>
      </c>
      <c r="D39" s="7">
        <v>0</v>
      </c>
      <c r="E39" s="6">
        <v>0</v>
      </c>
      <c r="F39" s="6">
        <v>0</v>
      </c>
      <c r="G39" s="7">
        <f t="shared" si="4"/>
        <v>0</v>
      </c>
    </row>
    <row r="40" spans="1:7" ht="20.100000000000001" customHeight="1" x14ac:dyDescent="0.2">
      <c r="A40" s="9" t="s">
        <v>22</v>
      </c>
      <c r="B40" s="10">
        <f>+B22+B32+B38</f>
        <v>2681650282</v>
      </c>
      <c r="C40" s="10">
        <f t="shared" ref="C40:F40" si="7">+C22+C32+C38</f>
        <v>476121772</v>
      </c>
      <c r="D40" s="10">
        <f t="shared" si="7"/>
        <v>3157772054</v>
      </c>
      <c r="E40" s="19">
        <f t="shared" si="7"/>
        <v>2404446686</v>
      </c>
      <c r="F40" s="15">
        <f t="shared" si="7"/>
        <v>2199542638</v>
      </c>
      <c r="G40" s="24">
        <f>+G22+G32+G38</f>
        <v>-482107644</v>
      </c>
    </row>
    <row r="41" spans="1:7" ht="20.100000000000001" customHeight="1" x14ac:dyDescent="0.2">
      <c r="A41" s="25"/>
      <c r="B41" s="25"/>
      <c r="C41" s="25"/>
      <c r="D41" s="25"/>
      <c r="E41" s="26" t="s">
        <v>11</v>
      </c>
      <c r="F41" s="27"/>
      <c r="G41" s="24"/>
    </row>
    <row r="42" spans="1:7" x14ac:dyDescent="0.2">
      <c r="A42" s="11"/>
    </row>
    <row r="43" spans="1:7" x14ac:dyDescent="0.2">
      <c r="A43" s="17" t="s">
        <v>1</v>
      </c>
      <c r="B43" s="23">
        <v>2681650282</v>
      </c>
      <c r="C43" s="23">
        <v>476121771.99000001</v>
      </c>
      <c r="D43" s="23">
        <v>3157772053.9899998</v>
      </c>
      <c r="E43" s="23">
        <v>2404446685.9899998</v>
      </c>
      <c r="F43" s="23">
        <v>2199542638.6100001</v>
      </c>
    </row>
    <row r="44" spans="1:7" x14ac:dyDescent="0.2">
      <c r="B44" s="3">
        <f>+B43-B40</f>
        <v>0</v>
      </c>
      <c r="C44" s="3">
        <f t="shared" ref="C44:F44" si="8">+C43-C40</f>
        <v>-9.9999904632568359E-3</v>
      </c>
      <c r="D44" s="3">
        <f t="shared" si="8"/>
        <v>-1.0000228881835938E-2</v>
      </c>
      <c r="E44" s="3">
        <f t="shared" si="8"/>
        <v>-1.0000228881835938E-2</v>
      </c>
      <c r="F44" s="3">
        <f t="shared" si="8"/>
        <v>0.6100001335144043</v>
      </c>
    </row>
    <row r="45" spans="1:7" x14ac:dyDescent="0.2">
      <c r="B45" s="3">
        <f>+B43-B17</f>
        <v>0</v>
      </c>
      <c r="C45" s="3">
        <f>+C43-C17</f>
        <v>-9.9999904632568359E-3</v>
      </c>
      <c r="D45" s="3">
        <f>+D43-D17</f>
        <v>-1.0000228881835938E-2</v>
      </c>
      <c r="E45" s="3">
        <f>+E43-E17</f>
        <v>-1.0000228881835938E-2</v>
      </c>
      <c r="F45" s="3">
        <f>+F43-F17</f>
        <v>0.6100001335144043</v>
      </c>
    </row>
    <row r="46" spans="1:7" x14ac:dyDescent="0.2">
      <c r="B46" s="2"/>
      <c r="C46" s="2"/>
      <c r="D46" s="2"/>
      <c r="E46" s="2"/>
      <c r="F46" s="2"/>
    </row>
    <row r="47" spans="1:7" x14ac:dyDescent="0.2">
      <c r="B47" s="3"/>
    </row>
  </sheetData>
  <mergeCells count="16">
    <mergeCell ref="A1:G1"/>
    <mergeCell ref="A2:G2"/>
    <mergeCell ref="A3:G3"/>
    <mergeCell ref="A4:G4"/>
    <mergeCell ref="G17:G18"/>
    <mergeCell ref="A18:D18"/>
    <mergeCell ref="E18:F18"/>
    <mergeCell ref="A5:A6"/>
    <mergeCell ref="B5:F5"/>
    <mergeCell ref="G5:G6"/>
    <mergeCell ref="G40:G41"/>
    <mergeCell ref="A41:D41"/>
    <mergeCell ref="E41:F41"/>
    <mergeCell ref="B20:F20"/>
    <mergeCell ref="A20:A21"/>
    <mergeCell ref="G20:G21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ignoredErrors>
    <ignoredError sqref="B17:C17 B32:C32 D32:E32 F32 D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Juan Manuel Meneses</cp:lastModifiedBy>
  <cp:lastPrinted>2025-03-03T19:49:15Z</cp:lastPrinted>
  <dcterms:created xsi:type="dcterms:W3CDTF">2021-01-09T22:25:06Z</dcterms:created>
  <dcterms:modified xsi:type="dcterms:W3CDTF">2025-10-15T17:39:22Z</dcterms:modified>
</cp:coreProperties>
</file>