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I_Información_presupuestaria\"/>
    </mc:Choice>
  </mc:AlternateContent>
  <bookViews>
    <workbookView xWindow="-120" yWindow="-120" windowWidth="29040" windowHeight="15840"/>
  </bookViews>
  <sheets>
    <sheet name="EAEPE" sheetId="3" r:id="rId1"/>
    <sheet name="CE" sheetId="5" r:id="rId2"/>
    <sheet name="C.C" sheetId="4" r:id="rId3"/>
    <sheet name="F.F" sheetId="6" r:id="rId4"/>
  </sheets>
  <calcPr calcId="152511"/>
</workbook>
</file>

<file path=xl/calcChain.xml><?xml version="1.0" encoding="utf-8"?>
<calcChain xmlns="http://schemas.openxmlformats.org/spreadsheetml/2006/main">
  <c r="D43" i="6" l="1"/>
  <c r="H27" i="6"/>
  <c r="H26" i="6"/>
  <c r="H23" i="6"/>
  <c r="E23" i="6"/>
  <c r="G20" i="6"/>
  <c r="G43" i="6" s="1"/>
  <c r="F20" i="6"/>
  <c r="F43" i="6" s="1"/>
  <c r="E20" i="6"/>
  <c r="H20" i="6" s="1"/>
  <c r="H43" i="6" s="1"/>
  <c r="D20" i="6"/>
  <c r="C20" i="6"/>
  <c r="C43" i="6" s="1"/>
  <c r="E83" i="4"/>
  <c r="H83" i="4" s="1"/>
  <c r="E82" i="4"/>
  <c r="H82" i="4" s="1"/>
  <c r="E81" i="4"/>
  <c r="H81" i="4" s="1"/>
  <c r="E80" i="4"/>
  <c r="H80" i="4" s="1"/>
  <c r="E79" i="4"/>
  <c r="H79" i="4" s="1"/>
  <c r="E78" i="4"/>
  <c r="H78" i="4" s="1"/>
  <c r="E77" i="4"/>
  <c r="H77" i="4" s="1"/>
  <c r="E75" i="4"/>
  <c r="H75" i="4" s="1"/>
  <c r="E74" i="4"/>
  <c r="H74" i="4" s="1"/>
  <c r="E73" i="4"/>
  <c r="H73" i="4" s="1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E65" i="4"/>
  <c r="H65" i="4" s="1"/>
  <c r="E64" i="4"/>
  <c r="E63" i="4"/>
  <c r="H63" i="4" s="1"/>
  <c r="H62" i="4"/>
  <c r="E62" i="4"/>
  <c r="E61" i="4"/>
  <c r="H61" i="4" s="1"/>
  <c r="G60" i="4"/>
  <c r="F60" i="4"/>
  <c r="D60" i="4"/>
  <c r="C60" i="4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G50" i="4"/>
  <c r="F50" i="4"/>
  <c r="D50" i="4"/>
  <c r="C50" i="4"/>
  <c r="E49" i="4"/>
  <c r="H49" i="4" s="1"/>
  <c r="E48" i="4"/>
  <c r="H48" i="4" s="1"/>
  <c r="E47" i="4"/>
  <c r="H47" i="4" s="1"/>
  <c r="H46" i="4"/>
  <c r="E46" i="4"/>
  <c r="E45" i="4"/>
  <c r="H45" i="4" s="1"/>
  <c r="H44" i="4"/>
  <c r="E44" i="4"/>
  <c r="E43" i="4"/>
  <c r="H43" i="4" s="1"/>
  <c r="E42" i="4"/>
  <c r="H42" i="4" s="1"/>
  <c r="E41" i="4"/>
  <c r="H41" i="4" s="1"/>
  <c r="G40" i="4"/>
  <c r="F40" i="4"/>
  <c r="D40" i="4"/>
  <c r="C40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G29" i="4"/>
  <c r="F29" i="4"/>
  <c r="D29" i="4"/>
  <c r="C29" i="4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E20" i="4"/>
  <c r="H20" i="4" s="1"/>
  <c r="G19" i="4"/>
  <c r="F19" i="4"/>
  <c r="D19" i="4"/>
  <c r="C19" i="4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G11" i="4"/>
  <c r="F11" i="4"/>
  <c r="D11" i="4"/>
  <c r="C11" i="4"/>
  <c r="F16" i="5"/>
  <c r="E16" i="5"/>
  <c r="C16" i="5"/>
  <c r="B16" i="5"/>
  <c r="D12" i="5"/>
  <c r="G12" i="5" s="1"/>
  <c r="D11" i="5"/>
  <c r="F17" i="3"/>
  <c r="E17" i="3"/>
  <c r="C17" i="3"/>
  <c r="B17" i="3"/>
  <c r="D16" i="3"/>
  <c r="G16" i="3" s="1"/>
  <c r="D15" i="3"/>
  <c r="G15" i="3" s="1"/>
  <c r="D14" i="3"/>
  <c r="G14" i="3" s="1"/>
  <c r="D13" i="3"/>
  <c r="G13" i="3" s="1"/>
  <c r="D12" i="3"/>
  <c r="G12" i="3" s="1"/>
  <c r="D11" i="3"/>
  <c r="A5" i="4"/>
  <c r="A5" i="5" s="1"/>
  <c r="A5" i="6" s="1"/>
  <c r="A1" i="4"/>
  <c r="A1" i="5" s="1"/>
  <c r="A1" i="6" s="1"/>
  <c r="H40" i="4" l="1"/>
  <c r="E40" i="4"/>
  <c r="E60" i="4"/>
  <c r="E19" i="4"/>
  <c r="H29" i="4"/>
  <c r="H60" i="4"/>
  <c r="H50" i="4"/>
  <c r="H21" i="4"/>
  <c r="H19" i="4" s="1"/>
  <c r="C84" i="4"/>
  <c r="G84" i="4"/>
  <c r="E50" i="4"/>
  <c r="D84" i="4"/>
  <c r="E11" i="4"/>
  <c r="H12" i="4"/>
  <c r="H11" i="4" s="1"/>
  <c r="D17" i="3"/>
  <c r="G11" i="3"/>
  <c r="G17" i="3" s="1"/>
  <c r="D16" i="5"/>
  <c r="G11" i="5"/>
  <c r="G16" i="5" s="1"/>
  <c r="F84" i="4"/>
  <c r="E29" i="4"/>
  <c r="E43" i="6"/>
  <c r="H84" i="4" l="1"/>
  <c r="E84" i="4"/>
</calcChain>
</file>

<file path=xl/sharedStrings.xml><?xml version="1.0" encoding="utf-8"?>
<sst xmlns="http://schemas.openxmlformats.org/spreadsheetml/2006/main" count="177" uniqueCount="132">
  <si>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</si>
  <si>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</si>
  <si>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</si>
  <si>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</si>
  <si>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</si>
  <si>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</si>
  <si>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</si>
  <si>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</si>
  <si>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</si>
  <si>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</si>
  <si>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</si>
  <si>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</si>
  <si>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</si>
  <si>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</si>
  <si>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</si>
  <si>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</si>
  <si>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</si>
  <si>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</si>
  <si>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</si>
  <si>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</si>
  <si>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</si>
  <si>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</si>
  <si>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</si>
  <si>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</si>
  <si>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</si>
  <si>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</si>
  <si>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</si>
  <si>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</si>
  <si>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</si>
  <si>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</si>
  <si>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</si>
  <si>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</si>
  <si>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</si>
  <si>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</si>
  <si>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</si>
  <si>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</si>
  <si>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</si>
  <si>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</si>
  <si>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</si>
  <si>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</si>
  <si>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</si>
  <si>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</si>
  <si>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</si>
  <si>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</si>
  <si>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</si>
  <si>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</si>
  <si>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</si>
  <si>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</si>
  <si>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</si>
  <si>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</si>
  <si>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</si>
  <si>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</si>
  <si>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</si>
  <si>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</si>
  <si>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</si>
  <si>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</si>
  <si>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</si>
  <si>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</si>
  <si>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</si>
  <si>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</si>
  <si>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</si>
  <si>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</si>
  <si>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</si>
  <si>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</si>
  <si>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</si>
  <si>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</si>
  <si>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</si>
  <si>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</si>
  <si>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</si>
  <si>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</si>
  <si>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</si>
  <si>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</si>
  <si>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</si>
  <si>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</si>
  <si>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</si>
  <si>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</si>
  <si>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</si>
  <si>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</si>
  <si>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</si>
  <si>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</si>
  <si>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</si>
  <si>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</si>
  <si>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</si>
  <si>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</si>
  <si>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</si>
  <si>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</si>
  <si>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</si>
  <si>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</si>
  <si>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</si>
  <si>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</si>
  <si>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</si>
  <si>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</si>
  <si>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</si>
  <si>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</si>
  <si>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</si>
  <si>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</si>
  <si>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</si>
  <si>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</si>
  <si>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</si>
  <si>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</si>
  <si>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</si>
  <si>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</si>
  <si>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</si>
  <si>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</si>
  <si>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</si>
  <si>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</si>
  <si>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</si>
  <si>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</si>
  <si>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</si>
  <si>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</si>
  <si>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</si>
  <si>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</si>
  <si>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</si>
  <si>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</si>
  <si>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</si>
  <si>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</si>
  <si>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</si>
  <si>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</si>
  <si>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</si>
  <si>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</si>
  <si>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</si>
  <si>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</si>
  <si>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</si>
  <si>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</si>
  <si>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</si>
  <si>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</si>
  <si>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</si>
  <si>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</si>
  <si>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</si>
  <si>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</si>
  <si>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PUBLICA 2023</t>
  </si>
  <si>
    <t>DEL 01 DE ENERO DE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</si>
</sst>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64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43" fontId="31" fillId="0" borderId="0" xfId="1" applyFont="1"/>
    <xf numFmtId="43" fontId="27" fillId="0" borderId="0" xfId="1" applyFont="1"/>
    <xf numFmtId="0" fontId="22" fillId="0" borderId="12" xfId="0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165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2" fillId="0" borderId="12" xfId="0" applyFont="1" applyBorder="1" applyAlignment="1">
      <alignment horizontal="right" wrapText="1"/>
    </xf>
    <xf numFmtId="165" fontId="22" fillId="0" borderId="12" xfId="0" applyNumberFormat="1" applyFont="1" applyFill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</cellXfs>
  <cellStyles count="71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/>
    <cellStyle name="60% - Énfasis2" xfId="26" builtinId="36" customBuiltin="1"/>
    <cellStyle name="60% - Énfasis2 2" xfId="57"/>
    <cellStyle name="60% - Énfasis3" xfId="30" builtinId="40" customBuiltin="1"/>
    <cellStyle name="60% - Énfasis3 2" xfId="58"/>
    <cellStyle name="60% - Énfasis4" xfId="34" builtinId="44" customBuiltin="1"/>
    <cellStyle name="60% - Énfasis4 2" xfId="59"/>
    <cellStyle name="60% - Énfasis5" xfId="38" builtinId="48" customBuiltin="1"/>
    <cellStyle name="60% - Énfasis5 2" xfId="60"/>
    <cellStyle name="60% - Énfasis6" xfId="42" builtinId="52" customBuiltin="1"/>
    <cellStyle name="60% - Énfasis6 2" xfId="6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/>
    <cellStyle name="Millares 2 2" xfId="52"/>
    <cellStyle name="Millares 2 2 2" xfId="68"/>
    <cellStyle name="Millares 2 3" xfId="54"/>
    <cellStyle name="Millares 2 3 2" xfId="70"/>
    <cellStyle name="Millares 2 4" xfId="64"/>
    <cellStyle name="Millares 3" xfId="49"/>
    <cellStyle name="Millares 3 2" xfId="66"/>
    <cellStyle name="Millares 4" xfId="51"/>
    <cellStyle name="Millares 4 2" xfId="67"/>
    <cellStyle name="Millares 5" xfId="53"/>
    <cellStyle name="Millares 5 2" xfId="69"/>
    <cellStyle name="Millares 6" xfId="45"/>
    <cellStyle name="Millares 6 2" xfId="63"/>
    <cellStyle name="Millares 7" xfId="62"/>
    <cellStyle name="Moneda 2" xfId="48"/>
    <cellStyle name="Moneda 2 2" xfId="65"/>
    <cellStyle name="Neutral" xfId="9" builtinId="28" customBuiltin="1"/>
    <cellStyle name="Neutral 2" xfId="55"/>
    <cellStyle name="Normal" xfId="0" builtinId="0"/>
    <cellStyle name="Normal 2" xfId="43"/>
    <cellStyle name="Normal 2 2" xfId="50"/>
    <cellStyle name="Normal 9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tabSelected="1" zoomScale="160" zoomScaleNormal="160" workbookViewId="0">
      <selection activeCell="A15" sqref="A15"/>
    </sheetView>
  </sheetViews>
  <sheetFormatPr baseColWidth="10" defaultColWidth="11.42578125" defaultRowHeight="14.25" x14ac:dyDescent="0.2"/>
  <cols>
    <col min="1" max="1" width="45.7109375" style="1" bestFit="1" customWidth="1"/>
    <col min="2" max="3" width="13" style="1" bestFit="1" customWidth="1"/>
    <col min="4" max="4" width="18.5703125" style="1" bestFit="1" customWidth="1"/>
    <col min="5" max="5" width="14.28515625" style="1" bestFit="1" customWidth="1"/>
    <col min="6" max="6" width="13.28515625" style="1" bestFit="1" customWidth="1"/>
    <col min="7" max="7" width="15.140625" style="1" customWidth="1"/>
    <col min="8" max="16384" width="11.42578125" style="1"/>
  </cols>
  <sheetData>
    <row r="1" spans="1:9" x14ac:dyDescent="0.2">
      <c r="A1" s="53" t="s">
        <v>130</v>
      </c>
      <c r="B1" s="54"/>
      <c r="C1" s="54"/>
      <c r="D1" s="54"/>
      <c r="E1" s="54"/>
      <c r="F1" s="54"/>
      <c r="G1" s="54"/>
    </row>
    <row r="2" spans="1:9" x14ac:dyDescent="0.2">
      <c r="A2" s="54" t="s">
        <v>0</v>
      </c>
      <c r="B2" s="54"/>
      <c r="C2" s="54"/>
      <c r="D2" s="54"/>
      <c r="E2" s="54"/>
      <c r="F2" s="54"/>
      <c r="G2" s="54"/>
    </row>
    <row r="3" spans="1:9" x14ac:dyDescent="0.2">
      <c r="A3" s="54" t="s">
        <v>4</v>
      </c>
      <c r="B3" s="54"/>
      <c r="C3" s="54"/>
      <c r="D3" s="54"/>
      <c r="E3" s="54"/>
      <c r="F3" s="54"/>
      <c r="G3" s="54"/>
    </row>
    <row r="4" spans="1:9" x14ac:dyDescent="0.2">
      <c r="A4" s="54" t="s">
        <v>5</v>
      </c>
      <c r="B4" s="54"/>
      <c r="C4" s="54"/>
      <c r="D4" s="54"/>
      <c r="E4" s="54"/>
      <c r="F4" s="54"/>
      <c r="G4" s="54"/>
    </row>
    <row r="5" spans="1:9" x14ac:dyDescent="0.2">
      <c r="A5" s="53" t="s">
        <v>131</v>
      </c>
      <c r="B5" s="54"/>
      <c r="C5" s="54"/>
      <c r="D5" s="54"/>
      <c r="E5" s="54"/>
      <c r="F5" s="54"/>
      <c r="G5" s="54"/>
    </row>
    <row r="6" spans="1:9" x14ac:dyDescent="0.2">
      <c r="A6" s="52"/>
      <c r="B6" s="52"/>
      <c r="C6" s="52"/>
      <c r="D6" s="52"/>
      <c r="E6" s="52"/>
      <c r="F6" s="52"/>
      <c r="G6" s="52"/>
    </row>
    <row r="7" spans="1:9" ht="20.100000000000001" customHeight="1" x14ac:dyDescent="0.2">
      <c r="A7" s="46" t="s">
        <v>6</v>
      </c>
      <c r="B7" s="49" t="s">
        <v>7</v>
      </c>
      <c r="C7" s="50"/>
      <c r="D7" s="50"/>
      <c r="E7" s="50"/>
      <c r="F7" s="51"/>
      <c r="G7" s="46" t="s">
        <v>8</v>
      </c>
    </row>
    <row r="8" spans="1:9" ht="15" customHeight="1" x14ac:dyDescent="0.2">
      <c r="A8" s="47"/>
      <c r="B8" s="46" t="s">
        <v>9</v>
      </c>
      <c r="C8" s="6" t="s">
        <v>10</v>
      </c>
      <c r="D8" s="46" t="s">
        <v>1</v>
      </c>
      <c r="E8" s="46" t="s">
        <v>2</v>
      </c>
      <c r="F8" s="46" t="s">
        <v>11</v>
      </c>
      <c r="G8" s="47"/>
    </row>
    <row r="9" spans="1:9" ht="15" customHeight="1" x14ac:dyDescent="0.2">
      <c r="A9" s="47"/>
      <c r="B9" s="48"/>
      <c r="C9" s="7" t="s">
        <v>12</v>
      </c>
      <c r="D9" s="48"/>
      <c r="E9" s="48"/>
      <c r="F9" s="48"/>
      <c r="G9" s="48"/>
    </row>
    <row r="10" spans="1:9" ht="20.100000000000001" customHeight="1" x14ac:dyDescent="0.2">
      <c r="A10" s="48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9" x14ac:dyDescent="0.2">
      <c r="A11" s="2" t="s">
        <v>14</v>
      </c>
      <c r="B11" s="5">
        <v>42002331</v>
      </c>
      <c r="C11" s="40">
        <v>9003000</v>
      </c>
      <c r="D11" s="5">
        <f>+B11+C11</f>
        <v>51005331</v>
      </c>
      <c r="E11" s="41">
        <v>27074901</v>
      </c>
      <c r="F11" s="41">
        <v>26964944</v>
      </c>
      <c r="G11" s="5">
        <f>+D11-E11</f>
        <v>23930430</v>
      </c>
      <c r="H11" s="32"/>
      <c r="I11" s="32"/>
    </row>
    <row r="12" spans="1:9" x14ac:dyDescent="0.2">
      <c r="A12" s="2" t="s">
        <v>15</v>
      </c>
      <c r="B12" s="5">
        <v>74985928</v>
      </c>
      <c r="C12" s="40">
        <v>14294845</v>
      </c>
      <c r="D12" s="5">
        <f t="shared" ref="D12:D16" si="0">+B12+C12</f>
        <v>89280773</v>
      </c>
      <c r="E12" s="41">
        <v>56319411</v>
      </c>
      <c r="F12" s="41">
        <v>55885610</v>
      </c>
      <c r="G12" s="5">
        <f t="shared" ref="G12:G16" si="1">+D12-E12</f>
        <v>32961362</v>
      </c>
      <c r="H12" s="32"/>
      <c r="I12" s="32"/>
    </row>
    <row r="13" spans="1:9" x14ac:dyDescent="0.2">
      <c r="A13" s="2" t="s">
        <v>16</v>
      </c>
      <c r="B13" s="5">
        <v>1976082569</v>
      </c>
      <c r="C13" s="40">
        <v>137299454</v>
      </c>
      <c r="D13" s="5">
        <f t="shared" si="0"/>
        <v>2113382023</v>
      </c>
      <c r="E13" s="41">
        <v>1079475189</v>
      </c>
      <c r="F13" s="41">
        <v>1059690274</v>
      </c>
      <c r="G13" s="5">
        <f t="shared" si="1"/>
        <v>1033906834</v>
      </c>
      <c r="H13" s="32"/>
      <c r="I13" s="32"/>
    </row>
    <row r="14" spans="1:9" x14ac:dyDescent="0.2">
      <c r="A14" s="2" t="s">
        <v>17</v>
      </c>
      <c r="B14" s="5">
        <v>749163027</v>
      </c>
      <c r="C14" s="40">
        <v>236673863</v>
      </c>
      <c r="D14" s="5">
        <f t="shared" si="0"/>
        <v>985836890</v>
      </c>
      <c r="E14" s="41">
        <v>525407086</v>
      </c>
      <c r="F14" s="41">
        <v>523568818</v>
      </c>
      <c r="G14" s="5">
        <f t="shared" si="1"/>
        <v>460429804</v>
      </c>
      <c r="H14" s="32"/>
      <c r="I14" s="32"/>
    </row>
    <row r="15" spans="1:9" x14ac:dyDescent="0.2">
      <c r="A15" s="2" t="s">
        <v>18</v>
      </c>
      <c r="B15" s="5">
        <v>44351795</v>
      </c>
      <c r="C15" s="40">
        <v>4485243</v>
      </c>
      <c r="D15" s="5">
        <f t="shared" si="0"/>
        <v>48837038</v>
      </c>
      <c r="E15" s="41">
        <v>23607425</v>
      </c>
      <c r="F15" s="41">
        <v>23122770</v>
      </c>
      <c r="G15" s="5">
        <f t="shared" si="1"/>
        <v>25229613</v>
      </c>
      <c r="H15" s="32"/>
      <c r="I15" s="32"/>
    </row>
    <row r="16" spans="1:9" ht="22.5" x14ac:dyDescent="0.2">
      <c r="A16" s="2" t="s">
        <v>19</v>
      </c>
      <c r="B16" s="5">
        <v>104733675</v>
      </c>
      <c r="C16" s="40">
        <v>10408646</v>
      </c>
      <c r="D16" s="5">
        <f t="shared" si="0"/>
        <v>115142321</v>
      </c>
      <c r="E16" s="41">
        <v>54066396</v>
      </c>
      <c r="F16" s="41">
        <v>51505501</v>
      </c>
      <c r="G16" s="5">
        <f t="shared" si="1"/>
        <v>61075925</v>
      </c>
      <c r="H16" s="32"/>
      <c r="I16" s="32"/>
    </row>
    <row r="17" spans="1:9" ht="20.100000000000001" customHeight="1" x14ac:dyDescent="0.2">
      <c r="A17" s="4" t="s">
        <v>20</v>
      </c>
      <c r="B17" s="9">
        <f>SUM(B11:B16)</f>
        <v>2991319325</v>
      </c>
      <c r="C17" s="9">
        <f t="shared" ref="C17:G17" si="2">SUM(C11:C16)</f>
        <v>412165051</v>
      </c>
      <c r="D17" s="9">
        <f t="shared" si="2"/>
        <v>3403484376</v>
      </c>
      <c r="E17" s="9">
        <f t="shared" si="2"/>
        <v>1765950408</v>
      </c>
      <c r="F17" s="9">
        <f t="shared" si="2"/>
        <v>1740737917</v>
      </c>
      <c r="G17" s="9">
        <f t="shared" si="2"/>
        <v>1637533968</v>
      </c>
      <c r="H17" s="32"/>
      <c r="I17" s="32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" right="0.7" top="0.75" bottom="0.75" header="0.3" footer="0.3"/>
  <pageSetup paperSize="9" scale="98" fitToHeight="0" orientation="landscape" r:id="rId1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115" zoomScaleNormal="115" workbookViewId="0">
      <selection activeCell="E13" sqref="E13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42578125" style="1" customWidth="1"/>
    <col min="6" max="6" width="15.140625" style="1" customWidth="1"/>
    <col min="7" max="7" width="14.85546875" style="1" customWidth="1"/>
    <col min="8" max="8" width="11.42578125" style="1"/>
    <col min="9" max="9" width="13.140625" style="1" bestFit="1" customWidth="1"/>
    <col min="10" max="16384" width="11.42578125" style="1"/>
  </cols>
  <sheetData>
    <row r="1" spans="1:9" x14ac:dyDescent="0.2">
      <c r="A1" s="53" t="str">
        <f>+'C.C'!A1</f>
        <v>CUENTA PUBLICA 2023</v>
      </c>
      <c r="B1" s="54"/>
      <c r="C1" s="54"/>
      <c r="D1" s="54"/>
      <c r="E1" s="54"/>
      <c r="F1" s="54"/>
      <c r="G1" s="54"/>
    </row>
    <row r="2" spans="1:9" x14ac:dyDescent="0.2">
      <c r="A2" s="54" t="s">
        <v>0</v>
      </c>
      <c r="B2" s="54"/>
      <c r="C2" s="54"/>
      <c r="D2" s="54"/>
      <c r="E2" s="54"/>
      <c r="F2" s="54"/>
      <c r="G2" s="54"/>
    </row>
    <row r="3" spans="1:9" x14ac:dyDescent="0.2">
      <c r="A3" s="54" t="s">
        <v>4</v>
      </c>
      <c r="B3" s="54"/>
      <c r="C3" s="54"/>
      <c r="D3" s="54"/>
      <c r="E3" s="54"/>
      <c r="F3" s="54"/>
      <c r="G3" s="54"/>
    </row>
    <row r="4" spans="1:9" x14ac:dyDescent="0.2">
      <c r="A4" s="54" t="s">
        <v>94</v>
      </c>
      <c r="B4" s="54"/>
      <c r="C4" s="54"/>
      <c r="D4" s="54"/>
      <c r="E4" s="54"/>
      <c r="F4" s="54"/>
      <c r="G4" s="54"/>
    </row>
    <row r="5" spans="1:9" x14ac:dyDescent="0.2">
      <c r="A5" s="53" t="str">
        <f>+'C.C'!A5</f>
        <v>DEL 01 DE ENERO DE 2023 AL 30 DE SEPTIEMBRE DE 2023</v>
      </c>
      <c r="B5" s="54"/>
      <c r="C5" s="54"/>
      <c r="D5" s="54"/>
      <c r="E5" s="54"/>
      <c r="F5" s="54"/>
      <c r="G5" s="54"/>
    </row>
    <row r="6" spans="1:9" x14ac:dyDescent="0.2">
      <c r="A6" s="52"/>
      <c r="B6" s="52"/>
      <c r="C6" s="52"/>
      <c r="D6" s="52"/>
      <c r="E6" s="52"/>
      <c r="F6" s="52"/>
      <c r="G6" s="52"/>
    </row>
    <row r="7" spans="1:9" ht="20.100000000000001" customHeight="1" x14ac:dyDescent="0.2">
      <c r="A7" s="46" t="s">
        <v>6</v>
      </c>
      <c r="B7" s="49" t="s">
        <v>7</v>
      </c>
      <c r="C7" s="50"/>
      <c r="D7" s="50"/>
      <c r="E7" s="50"/>
      <c r="F7" s="51"/>
      <c r="G7" s="46" t="s">
        <v>8</v>
      </c>
    </row>
    <row r="8" spans="1:9" ht="15" customHeight="1" x14ac:dyDescent="0.2">
      <c r="A8" s="47"/>
      <c r="B8" s="46" t="s">
        <v>9</v>
      </c>
      <c r="C8" s="6" t="s">
        <v>10</v>
      </c>
      <c r="D8" s="46" t="s">
        <v>1</v>
      </c>
      <c r="E8" s="46" t="s">
        <v>2</v>
      </c>
      <c r="F8" s="46" t="s">
        <v>11</v>
      </c>
      <c r="G8" s="47"/>
    </row>
    <row r="9" spans="1:9" ht="15" customHeight="1" x14ac:dyDescent="0.2">
      <c r="A9" s="47"/>
      <c r="B9" s="48"/>
      <c r="C9" s="7" t="s">
        <v>12</v>
      </c>
      <c r="D9" s="48"/>
      <c r="E9" s="48"/>
      <c r="F9" s="48"/>
      <c r="G9" s="48"/>
    </row>
    <row r="10" spans="1:9" ht="20.100000000000001" customHeight="1" x14ac:dyDescent="0.2">
      <c r="A10" s="48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9" x14ac:dyDescent="0.2">
      <c r="A11" s="10" t="s">
        <v>95</v>
      </c>
      <c r="B11" s="5">
        <v>2976732674</v>
      </c>
      <c r="C11" s="42">
        <v>384467929</v>
      </c>
      <c r="D11" s="5">
        <f>+B11+C11</f>
        <v>3361200603</v>
      </c>
      <c r="E11" s="43">
        <v>1765493619</v>
      </c>
      <c r="F11" s="43">
        <v>1740439358</v>
      </c>
      <c r="G11" s="5">
        <f>+D11-E11</f>
        <v>1595706984</v>
      </c>
      <c r="H11" s="32"/>
      <c r="I11" s="32"/>
    </row>
    <row r="12" spans="1:9" x14ac:dyDescent="0.2">
      <c r="A12" s="10" t="s">
        <v>96</v>
      </c>
      <c r="B12" s="5">
        <v>14586651</v>
      </c>
      <c r="C12" s="42">
        <v>27697122</v>
      </c>
      <c r="D12" s="5">
        <f>+B12+C12</f>
        <v>42283773</v>
      </c>
      <c r="E12" s="43">
        <v>456789</v>
      </c>
      <c r="F12" s="43">
        <v>298559</v>
      </c>
      <c r="G12" s="5">
        <f>+D12-E12</f>
        <v>41826984</v>
      </c>
      <c r="H12" s="32"/>
      <c r="I12" s="32"/>
    </row>
    <row r="13" spans="1:9" ht="22.5" x14ac:dyDescent="0.2">
      <c r="A13" s="10" t="s">
        <v>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2"/>
      <c r="I13" s="32"/>
    </row>
    <row r="14" spans="1:9" x14ac:dyDescent="0.2">
      <c r="A14" s="10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2"/>
      <c r="I14" s="32"/>
    </row>
    <row r="15" spans="1:9" x14ac:dyDescent="0.2">
      <c r="A15" s="10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2"/>
      <c r="I15" s="32"/>
    </row>
    <row r="16" spans="1:9" ht="20.100000000000001" customHeight="1" x14ac:dyDescent="0.2">
      <c r="A16" s="4" t="s">
        <v>20</v>
      </c>
      <c r="B16" s="9">
        <f>SUM(B11:B15)</f>
        <v>2991319325</v>
      </c>
      <c r="C16" s="9">
        <f t="shared" ref="C16:G16" si="0">SUM(C11:C15)</f>
        <v>412165051</v>
      </c>
      <c r="D16" s="9">
        <f t="shared" si="0"/>
        <v>3403484376</v>
      </c>
      <c r="E16" s="9">
        <f t="shared" si="0"/>
        <v>1765950408</v>
      </c>
      <c r="F16" s="9">
        <f t="shared" si="0"/>
        <v>1740737917</v>
      </c>
      <c r="G16" s="9">
        <f t="shared" si="0"/>
        <v>1637533968</v>
      </c>
      <c r="H16" s="32"/>
      <c r="I16" s="32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" right="0.7" top="0.75" bottom="0.75" header="0.3" footer="0.3"/>
  <pageSetup scale="97" fitToHeight="0" orientation="landscape" r:id="rId1"/>
  <ignoredErrors>
    <ignoredError sqref="B16:G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opLeftCell="A25" zoomScale="175" zoomScaleNormal="175" workbookViewId="0">
      <selection activeCell="B40" sqref="B40"/>
    </sheetView>
  </sheetViews>
  <sheetFormatPr baseColWidth="10" defaultColWidth="11.42578125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9" width="18.5703125" style="1" bestFit="1" customWidth="1"/>
    <col min="10" max="16384" width="11.42578125" style="1"/>
  </cols>
  <sheetData>
    <row r="1" spans="1:9" x14ac:dyDescent="0.2">
      <c r="A1" s="53" t="str">
        <f>+EAEPE!A1</f>
        <v>CUENTA PUBLICA 2023</v>
      </c>
      <c r="B1" s="54"/>
      <c r="C1" s="54"/>
      <c r="D1" s="54"/>
      <c r="E1" s="54"/>
      <c r="F1" s="54"/>
      <c r="G1" s="54"/>
      <c r="H1" s="54"/>
    </row>
    <row r="2" spans="1:9" x14ac:dyDescent="0.2">
      <c r="A2" s="54" t="s">
        <v>0</v>
      </c>
      <c r="B2" s="54"/>
      <c r="C2" s="54"/>
      <c r="D2" s="54"/>
      <c r="E2" s="54"/>
      <c r="F2" s="54"/>
      <c r="G2" s="54"/>
      <c r="H2" s="54"/>
    </row>
    <row r="3" spans="1:9" x14ac:dyDescent="0.2">
      <c r="A3" s="54" t="s">
        <v>4</v>
      </c>
      <c r="B3" s="54"/>
      <c r="C3" s="54"/>
      <c r="D3" s="54"/>
      <c r="E3" s="54"/>
      <c r="F3" s="54"/>
      <c r="G3" s="54"/>
      <c r="H3" s="54"/>
    </row>
    <row r="4" spans="1:9" x14ac:dyDescent="0.2">
      <c r="A4" s="54" t="s">
        <v>21</v>
      </c>
      <c r="B4" s="54"/>
      <c r="C4" s="54"/>
      <c r="D4" s="54"/>
      <c r="E4" s="54"/>
      <c r="F4" s="54"/>
      <c r="G4" s="54"/>
      <c r="H4" s="54"/>
    </row>
    <row r="5" spans="1:9" x14ac:dyDescent="0.2">
      <c r="A5" s="53" t="str">
        <f>+EAEPE!A5</f>
        <v>DEL 01 DE ENERO DE 2023 AL 30 DE SEPTIEMBRE DE 2023</v>
      </c>
      <c r="B5" s="54"/>
      <c r="C5" s="54"/>
      <c r="D5" s="54"/>
      <c r="E5" s="54"/>
      <c r="F5" s="54"/>
      <c r="G5" s="54"/>
      <c r="H5" s="54"/>
    </row>
    <row r="6" spans="1:9" ht="8.25" customHeight="1" x14ac:dyDescent="0.2">
      <c r="A6" s="52"/>
      <c r="B6" s="52"/>
      <c r="C6" s="52"/>
      <c r="D6" s="52"/>
      <c r="E6" s="52"/>
      <c r="F6" s="52"/>
      <c r="G6" s="52"/>
      <c r="H6" s="52"/>
    </row>
    <row r="7" spans="1:9" ht="11.25" customHeight="1" x14ac:dyDescent="0.2">
      <c r="A7" s="57" t="s">
        <v>6</v>
      </c>
      <c r="B7" s="58"/>
      <c r="C7" s="49" t="s">
        <v>7</v>
      </c>
      <c r="D7" s="50"/>
      <c r="E7" s="50"/>
      <c r="F7" s="50"/>
      <c r="G7" s="51"/>
      <c r="H7" s="46" t="s">
        <v>8</v>
      </c>
    </row>
    <row r="8" spans="1:9" ht="11.25" customHeight="1" x14ac:dyDescent="0.2">
      <c r="A8" s="59"/>
      <c r="B8" s="60"/>
      <c r="C8" s="46" t="s">
        <v>9</v>
      </c>
      <c r="D8" s="6" t="s">
        <v>10</v>
      </c>
      <c r="E8" s="46" t="s">
        <v>1</v>
      </c>
      <c r="F8" s="46" t="s">
        <v>2</v>
      </c>
      <c r="G8" s="46" t="s">
        <v>11</v>
      </c>
      <c r="H8" s="47"/>
    </row>
    <row r="9" spans="1:9" ht="11.25" customHeight="1" x14ac:dyDescent="0.2">
      <c r="A9" s="59"/>
      <c r="B9" s="60"/>
      <c r="C9" s="48"/>
      <c r="D9" s="7" t="s">
        <v>12</v>
      </c>
      <c r="E9" s="48"/>
      <c r="F9" s="48"/>
      <c r="G9" s="48"/>
      <c r="H9" s="48"/>
    </row>
    <row r="10" spans="1:9" ht="11.25" customHeight="1" x14ac:dyDescent="0.2">
      <c r="A10" s="61"/>
      <c r="B10" s="62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9" s="14" customFormat="1" ht="15" x14ac:dyDescent="0.25">
      <c r="A11" s="12" t="s">
        <v>22</v>
      </c>
      <c r="B11" s="13"/>
      <c r="C11" s="11">
        <f>SUM(C12:C18)</f>
        <v>2368928288</v>
      </c>
      <c r="D11" s="11">
        <f t="shared" ref="D11:H11" si="0">SUM(D12:D18)</f>
        <v>268718874</v>
      </c>
      <c r="E11" s="11">
        <f t="shared" si="0"/>
        <v>2637647162</v>
      </c>
      <c r="F11" s="11">
        <f t="shared" si="0"/>
        <v>1561547010</v>
      </c>
      <c r="G11" s="11">
        <f t="shared" si="0"/>
        <v>1561511498</v>
      </c>
      <c r="H11" s="11">
        <f t="shared" si="0"/>
        <v>1076100152</v>
      </c>
      <c r="I11" s="34"/>
    </row>
    <row r="12" spans="1:9" ht="11.25" customHeight="1" x14ac:dyDescent="0.2">
      <c r="A12" s="15"/>
      <c r="B12" s="16" t="s">
        <v>23</v>
      </c>
      <c r="C12" s="5">
        <v>700601034</v>
      </c>
      <c r="D12" s="5">
        <v>61034732</v>
      </c>
      <c r="E12" s="5">
        <f>+C12+D12</f>
        <v>761635766</v>
      </c>
      <c r="F12" s="38">
        <v>533179726</v>
      </c>
      <c r="G12" s="5">
        <v>533179726</v>
      </c>
      <c r="H12" s="5">
        <f>+E12-F12</f>
        <v>228456040</v>
      </c>
      <c r="I12" s="35"/>
    </row>
    <row r="13" spans="1:9" ht="11.25" customHeight="1" x14ac:dyDescent="0.2">
      <c r="A13" s="15"/>
      <c r="B13" s="16" t="s">
        <v>24</v>
      </c>
      <c r="C13" s="5">
        <v>101953436</v>
      </c>
      <c r="D13" s="5">
        <v>28161588</v>
      </c>
      <c r="E13" s="5">
        <f t="shared" ref="E13:E18" si="1">+C13+D13</f>
        <v>130115024</v>
      </c>
      <c r="F13" s="38">
        <v>89978721</v>
      </c>
      <c r="G13" s="5">
        <v>89978721</v>
      </c>
      <c r="H13" s="5">
        <f t="shared" ref="H13:H18" si="2">+E13-F13</f>
        <v>40136303</v>
      </c>
      <c r="I13" s="35"/>
    </row>
    <row r="14" spans="1:9" ht="11.25" customHeight="1" x14ac:dyDescent="0.2">
      <c r="A14" s="15"/>
      <c r="B14" s="16" t="s">
        <v>25</v>
      </c>
      <c r="C14" s="5">
        <v>558115241</v>
      </c>
      <c r="D14" s="5">
        <v>51342912</v>
      </c>
      <c r="E14" s="5">
        <f t="shared" si="1"/>
        <v>609458153</v>
      </c>
      <c r="F14" s="38">
        <v>309797732</v>
      </c>
      <c r="G14" s="5">
        <v>309797732</v>
      </c>
      <c r="H14" s="5">
        <f t="shared" si="2"/>
        <v>299660421</v>
      </c>
      <c r="I14" s="35"/>
    </row>
    <row r="15" spans="1:9" ht="11.25" customHeight="1" x14ac:dyDescent="0.2">
      <c r="A15" s="15"/>
      <c r="B15" s="16" t="s">
        <v>26</v>
      </c>
      <c r="C15" s="5">
        <v>184707408</v>
      </c>
      <c r="D15" s="5">
        <v>21860276</v>
      </c>
      <c r="E15" s="5">
        <f t="shared" si="1"/>
        <v>206567684</v>
      </c>
      <c r="F15" s="38">
        <v>126452992</v>
      </c>
      <c r="G15" s="5">
        <v>126452992</v>
      </c>
      <c r="H15" s="5">
        <f t="shared" si="2"/>
        <v>80114692</v>
      </c>
      <c r="I15" s="35"/>
    </row>
    <row r="16" spans="1:9" ht="11.25" customHeight="1" x14ac:dyDescent="0.2">
      <c r="A16" s="15"/>
      <c r="B16" s="16" t="s">
        <v>27</v>
      </c>
      <c r="C16" s="5">
        <v>761987925</v>
      </c>
      <c r="D16" s="5">
        <v>102894460</v>
      </c>
      <c r="E16" s="5">
        <f t="shared" si="1"/>
        <v>864882385</v>
      </c>
      <c r="F16" s="38">
        <v>491142070</v>
      </c>
      <c r="G16" s="5">
        <v>491106558</v>
      </c>
      <c r="H16" s="5">
        <f t="shared" si="2"/>
        <v>373740315</v>
      </c>
      <c r="I16" s="35"/>
    </row>
    <row r="17" spans="1:9" ht="11.25" customHeight="1" x14ac:dyDescent="0.2">
      <c r="A17" s="15"/>
      <c r="B17" s="16" t="s">
        <v>28</v>
      </c>
      <c r="C17" s="5">
        <v>0</v>
      </c>
      <c r="D17" s="5">
        <v>0</v>
      </c>
      <c r="E17" s="5">
        <f t="shared" si="1"/>
        <v>0</v>
      </c>
      <c r="F17" s="38">
        <v>0</v>
      </c>
      <c r="G17" s="5">
        <v>0</v>
      </c>
      <c r="H17" s="5">
        <f t="shared" si="2"/>
        <v>0</v>
      </c>
      <c r="I17" s="35"/>
    </row>
    <row r="18" spans="1:9" ht="11.25" customHeight="1" x14ac:dyDescent="0.2">
      <c r="A18" s="15"/>
      <c r="B18" s="16" t="s">
        <v>29</v>
      </c>
      <c r="C18" s="5">
        <v>61563244</v>
      </c>
      <c r="D18" s="5">
        <v>3424906</v>
      </c>
      <c r="E18" s="5">
        <f t="shared" si="1"/>
        <v>64988150</v>
      </c>
      <c r="F18" s="38">
        <v>10995769</v>
      </c>
      <c r="G18" s="5">
        <v>10995769</v>
      </c>
      <c r="H18" s="5">
        <f t="shared" si="2"/>
        <v>53992381</v>
      </c>
      <c r="I18" s="35"/>
    </row>
    <row r="19" spans="1:9" s="14" customFormat="1" ht="11.25" customHeight="1" x14ac:dyDescent="0.25">
      <c r="A19" s="15" t="s">
        <v>30</v>
      </c>
      <c r="B19" s="17"/>
      <c r="C19" s="11">
        <f>SUM(C20:C28)</f>
        <v>384961903</v>
      </c>
      <c r="D19" s="11">
        <f t="shared" ref="D19:G19" si="3">SUM(D20:D28)</f>
        <v>6316730</v>
      </c>
      <c r="E19" s="11">
        <f t="shared" si="3"/>
        <v>391278633</v>
      </c>
      <c r="F19" s="11">
        <f>SUM(F20:F28)</f>
        <v>72411327</v>
      </c>
      <c r="G19" s="11">
        <f t="shared" si="3"/>
        <v>69784522</v>
      </c>
      <c r="H19" s="11">
        <f>SUM(H20:H28)</f>
        <v>318867306</v>
      </c>
      <c r="I19" s="34"/>
    </row>
    <row r="20" spans="1:9" ht="11.25" customHeight="1" x14ac:dyDescent="0.2">
      <c r="A20" s="15"/>
      <c r="B20" s="16" t="s">
        <v>31</v>
      </c>
      <c r="C20" s="5">
        <v>34015422</v>
      </c>
      <c r="D20" s="5">
        <v>-226567</v>
      </c>
      <c r="E20" s="5">
        <f>+C20+D20</f>
        <v>33788855</v>
      </c>
      <c r="F20" s="38">
        <v>16808226</v>
      </c>
      <c r="G20" s="5">
        <v>16806730</v>
      </c>
      <c r="H20" s="5">
        <f t="shared" ref="H20:H28" si="4">+E20-F20</f>
        <v>16980629</v>
      </c>
      <c r="I20" s="35"/>
    </row>
    <row r="21" spans="1:9" ht="11.25" customHeight="1" x14ac:dyDescent="0.2">
      <c r="A21" s="15"/>
      <c r="B21" s="16" t="s">
        <v>32</v>
      </c>
      <c r="C21" s="5">
        <v>51633052</v>
      </c>
      <c r="D21" s="5">
        <v>6561413</v>
      </c>
      <c r="E21" s="5">
        <f t="shared" ref="E21:E28" si="5">+C21+D21</f>
        <v>58194465</v>
      </c>
      <c r="F21" s="5">
        <v>7125513</v>
      </c>
      <c r="G21" s="5">
        <v>7073538</v>
      </c>
      <c r="H21" s="5">
        <f t="shared" si="4"/>
        <v>51068952</v>
      </c>
      <c r="I21" s="35"/>
    </row>
    <row r="22" spans="1:9" ht="11.25" customHeight="1" x14ac:dyDescent="0.2">
      <c r="A22" s="15"/>
      <c r="B22" s="16" t="s">
        <v>33</v>
      </c>
      <c r="C22" s="5">
        <v>120000</v>
      </c>
      <c r="D22" s="5">
        <v>0</v>
      </c>
      <c r="E22" s="5">
        <f t="shared" si="5"/>
        <v>120000</v>
      </c>
      <c r="F22" s="5">
        <v>463</v>
      </c>
      <c r="G22" s="5">
        <v>463</v>
      </c>
      <c r="H22" s="5">
        <f t="shared" si="4"/>
        <v>119537</v>
      </c>
      <c r="I22" s="35"/>
    </row>
    <row r="23" spans="1:9" ht="11.25" customHeight="1" x14ac:dyDescent="0.2">
      <c r="A23" s="15"/>
      <c r="B23" s="16" t="s">
        <v>34</v>
      </c>
      <c r="C23" s="5">
        <v>6343013</v>
      </c>
      <c r="D23" s="5">
        <v>-547510</v>
      </c>
      <c r="E23" s="5">
        <f t="shared" si="5"/>
        <v>5795503</v>
      </c>
      <c r="F23" s="5">
        <v>303963</v>
      </c>
      <c r="G23" s="5">
        <v>295141</v>
      </c>
      <c r="H23" s="5">
        <f t="shared" si="4"/>
        <v>5491540</v>
      </c>
      <c r="I23" s="35"/>
    </row>
    <row r="24" spans="1:9" ht="11.25" customHeight="1" x14ac:dyDescent="0.2">
      <c r="A24" s="15"/>
      <c r="B24" s="16" t="s">
        <v>35</v>
      </c>
      <c r="C24" s="5">
        <v>230316689</v>
      </c>
      <c r="D24" s="5">
        <v>10051385</v>
      </c>
      <c r="E24" s="5">
        <f t="shared" si="5"/>
        <v>240368074</v>
      </c>
      <c r="F24" s="5">
        <v>40142151</v>
      </c>
      <c r="G24" s="5">
        <v>37612060</v>
      </c>
      <c r="H24" s="5">
        <f t="shared" si="4"/>
        <v>200225923</v>
      </c>
      <c r="I24" s="35"/>
    </row>
    <row r="25" spans="1:9" ht="11.25" customHeight="1" x14ac:dyDescent="0.2">
      <c r="A25" s="15"/>
      <c r="B25" s="16" t="s">
        <v>36</v>
      </c>
      <c r="C25" s="5">
        <v>18877127</v>
      </c>
      <c r="D25" s="5">
        <v>1260699</v>
      </c>
      <c r="E25" s="5">
        <f t="shared" si="5"/>
        <v>20137826</v>
      </c>
      <c r="F25" s="5">
        <v>7677029</v>
      </c>
      <c r="G25" s="5">
        <v>7676891</v>
      </c>
      <c r="H25" s="5">
        <f t="shared" si="4"/>
        <v>12460797</v>
      </c>
      <c r="I25" s="35"/>
    </row>
    <row r="26" spans="1:9" ht="11.25" customHeight="1" x14ac:dyDescent="0.2">
      <c r="A26" s="15"/>
      <c r="B26" s="16" t="s">
        <v>37</v>
      </c>
      <c r="C26" s="5">
        <v>33681890</v>
      </c>
      <c r="D26" s="5">
        <v>-10418375</v>
      </c>
      <c r="E26" s="5">
        <f t="shared" si="5"/>
        <v>23263515</v>
      </c>
      <c r="F26" s="5">
        <v>147437</v>
      </c>
      <c r="G26" s="5">
        <v>116970</v>
      </c>
      <c r="H26" s="5">
        <f t="shared" si="4"/>
        <v>23116078</v>
      </c>
      <c r="I26" s="35"/>
    </row>
    <row r="27" spans="1:9" ht="11.25" customHeight="1" x14ac:dyDescent="0.2">
      <c r="A27" s="15"/>
      <c r="B27" s="16" t="s">
        <v>38</v>
      </c>
      <c r="C27" s="5">
        <v>0</v>
      </c>
      <c r="D27" s="5">
        <v>0</v>
      </c>
      <c r="E27" s="5">
        <f t="shared" si="5"/>
        <v>0</v>
      </c>
      <c r="F27" s="5">
        <v>0</v>
      </c>
      <c r="G27" s="5">
        <v>0</v>
      </c>
      <c r="H27" s="5">
        <f t="shared" si="4"/>
        <v>0</v>
      </c>
      <c r="I27" s="35"/>
    </row>
    <row r="28" spans="1:9" ht="11.25" customHeight="1" x14ac:dyDescent="0.2">
      <c r="A28" s="15"/>
      <c r="B28" s="16" t="s">
        <v>39</v>
      </c>
      <c r="C28" s="5">
        <v>9974710</v>
      </c>
      <c r="D28" s="5">
        <v>-364315</v>
      </c>
      <c r="E28" s="5">
        <f t="shared" si="5"/>
        <v>9610395</v>
      </c>
      <c r="F28" s="5">
        <v>206545</v>
      </c>
      <c r="G28" s="38">
        <v>202729</v>
      </c>
      <c r="H28" s="5">
        <f t="shared" si="4"/>
        <v>9403850</v>
      </c>
      <c r="I28" s="35"/>
    </row>
    <row r="29" spans="1:9" s="14" customFormat="1" ht="11.25" customHeight="1" x14ac:dyDescent="0.25">
      <c r="A29" s="15" t="s">
        <v>40</v>
      </c>
      <c r="B29" s="17"/>
      <c r="C29" s="11">
        <f>SUM(C30:C38)</f>
        <v>217442483</v>
      </c>
      <c r="D29" s="11">
        <f t="shared" ref="D29" si="6">SUM(D30:D38)</f>
        <v>108945114</v>
      </c>
      <c r="E29" s="11">
        <f>SUM(E30:E38)</f>
        <v>326387597</v>
      </c>
      <c r="F29" s="11">
        <f t="shared" ref="F29:H29" si="7">SUM(F30:F38)</f>
        <v>126950312</v>
      </c>
      <c r="G29" s="11">
        <f t="shared" si="7"/>
        <v>104558368</v>
      </c>
      <c r="H29" s="11">
        <f t="shared" si="7"/>
        <v>199437285</v>
      </c>
      <c r="I29" s="35"/>
    </row>
    <row r="30" spans="1:9" ht="11.25" customHeight="1" x14ac:dyDescent="0.2">
      <c r="A30" s="15"/>
      <c r="B30" s="16" t="s">
        <v>41</v>
      </c>
      <c r="C30" s="5">
        <v>45081955</v>
      </c>
      <c r="D30" s="5">
        <v>-62025</v>
      </c>
      <c r="E30" s="5">
        <f t="shared" ref="E30:E38" si="8">+C30+D30</f>
        <v>45019930</v>
      </c>
      <c r="F30" s="5">
        <v>25580864</v>
      </c>
      <c r="G30" s="5">
        <v>24848249</v>
      </c>
      <c r="H30" s="5">
        <f t="shared" ref="H30:H38" si="9">+E30-F30</f>
        <v>19439066</v>
      </c>
      <c r="I30" s="35"/>
    </row>
    <row r="31" spans="1:9" ht="11.25" customHeight="1" x14ac:dyDescent="0.2">
      <c r="A31" s="15"/>
      <c r="B31" s="16" t="s">
        <v>42</v>
      </c>
      <c r="C31" s="5">
        <v>15043419</v>
      </c>
      <c r="D31" s="5">
        <v>-435057</v>
      </c>
      <c r="E31" s="5">
        <f t="shared" si="8"/>
        <v>14608362</v>
      </c>
      <c r="F31" s="5">
        <v>5240097</v>
      </c>
      <c r="G31" s="5">
        <v>5200512</v>
      </c>
      <c r="H31" s="5">
        <f t="shared" si="9"/>
        <v>9368265</v>
      </c>
      <c r="I31" s="35"/>
    </row>
    <row r="32" spans="1:9" ht="11.25" customHeight="1" x14ac:dyDescent="0.2">
      <c r="A32" s="15"/>
      <c r="B32" s="16" t="s">
        <v>43</v>
      </c>
      <c r="C32" s="5">
        <v>100523513</v>
      </c>
      <c r="D32" s="5">
        <v>7393174</v>
      </c>
      <c r="E32" s="5">
        <f t="shared" si="8"/>
        <v>107916687</v>
      </c>
      <c r="F32" s="38">
        <v>60472384</v>
      </c>
      <c r="G32" s="5">
        <v>44758857</v>
      </c>
      <c r="H32" s="5">
        <f t="shared" si="9"/>
        <v>47444303</v>
      </c>
      <c r="I32" s="35"/>
    </row>
    <row r="33" spans="1:9" ht="11.25" customHeight="1" x14ac:dyDescent="0.2">
      <c r="A33" s="15"/>
      <c r="B33" s="16" t="s">
        <v>44</v>
      </c>
      <c r="C33" s="5">
        <v>3551193</v>
      </c>
      <c r="D33" s="5">
        <v>-72543</v>
      </c>
      <c r="E33" s="5">
        <f t="shared" si="8"/>
        <v>3478650</v>
      </c>
      <c r="F33" s="5">
        <v>41822</v>
      </c>
      <c r="G33" s="5">
        <v>41822</v>
      </c>
      <c r="H33" s="5">
        <f t="shared" si="9"/>
        <v>3436828</v>
      </c>
      <c r="I33" s="35"/>
    </row>
    <row r="34" spans="1:9" ht="11.25" customHeight="1" x14ac:dyDescent="0.2">
      <c r="A34" s="15"/>
      <c r="B34" s="16" t="s">
        <v>45</v>
      </c>
      <c r="C34" s="5">
        <v>36855183</v>
      </c>
      <c r="D34" s="5">
        <v>99650146</v>
      </c>
      <c r="E34" s="5">
        <f t="shared" si="8"/>
        <v>136505329</v>
      </c>
      <c r="F34" s="5">
        <v>31559476</v>
      </c>
      <c r="G34" s="5">
        <v>25793094</v>
      </c>
      <c r="H34" s="5">
        <f t="shared" si="9"/>
        <v>104945853</v>
      </c>
      <c r="I34" s="35"/>
    </row>
    <row r="35" spans="1:9" ht="11.25" customHeight="1" x14ac:dyDescent="0.2">
      <c r="A35" s="15"/>
      <c r="B35" s="16" t="s">
        <v>46</v>
      </c>
      <c r="C35" s="5">
        <v>487100</v>
      </c>
      <c r="D35" s="5">
        <v>-187903</v>
      </c>
      <c r="E35" s="5">
        <f t="shared" si="8"/>
        <v>299197</v>
      </c>
      <c r="F35" s="5">
        <v>40994</v>
      </c>
      <c r="G35" s="5">
        <v>40994</v>
      </c>
      <c r="H35" s="5">
        <f t="shared" si="9"/>
        <v>258203</v>
      </c>
      <c r="I35" s="35"/>
    </row>
    <row r="36" spans="1:9" ht="11.25" customHeight="1" x14ac:dyDescent="0.2">
      <c r="A36" s="15"/>
      <c r="B36" s="16" t="s">
        <v>47</v>
      </c>
      <c r="C36" s="5">
        <v>4178728</v>
      </c>
      <c r="D36" s="5">
        <v>282228</v>
      </c>
      <c r="E36" s="5">
        <f>+C36+D36</f>
        <v>4460956</v>
      </c>
      <c r="F36" s="5">
        <v>587419</v>
      </c>
      <c r="G36" s="5">
        <v>567345</v>
      </c>
      <c r="H36" s="5">
        <f t="shared" si="9"/>
        <v>3873537</v>
      </c>
      <c r="I36" s="35"/>
    </row>
    <row r="37" spans="1:9" ht="11.25" customHeight="1" x14ac:dyDescent="0.2">
      <c r="A37" s="15"/>
      <c r="B37" s="16" t="s">
        <v>48</v>
      </c>
      <c r="C37" s="5">
        <v>8115067</v>
      </c>
      <c r="D37" s="5">
        <v>2604413</v>
      </c>
      <c r="E37" s="5">
        <f t="shared" si="8"/>
        <v>10719480</v>
      </c>
      <c r="F37" s="38">
        <v>2648682</v>
      </c>
      <c r="G37" s="5">
        <v>2562574</v>
      </c>
      <c r="H37" s="5">
        <f t="shared" si="9"/>
        <v>8070798</v>
      </c>
      <c r="I37" s="35"/>
    </row>
    <row r="38" spans="1:9" ht="11.25" customHeight="1" x14ac:dyDescent="0.2">
      <c r="A38" s="15"/>
      <c r="B38" s="16" t="s">
        <v>49</v>
      </c>
      <c r="C38" s="5">
        <v>3606325</v>
      </c>
      <c r="D38" s="5">
        <v>-227319</v>
      </c>
      <c r="E38" s="5">
        <f t="shared" si="8"/>
        <v>3379006</v>
      </c>
      <c r="F38" s="5">
        <v>778574</v>
      </c>
      <c r="G38" s="5">
        <v>744921</v>
      </c>
      <c r="H38" s="5">
        <f t="shared" si="9"/>
        <v>2600432</v>
      </c>
      <c r="I38" s="35"/>
    </row>
    <row r="39" spans="1:9" s="32" customFormat="1" ht="11.25" customHeight="1" x14ac:dyDescent="0.2">
      <c r="A39" s="15"/>
      <c r="B39" s="16"/>
      <c r="C39" s="5"/>
      <c r="D39" s="5"/>
      <c r="E39" s="5"/>
      <c r="F39" s="5"/>
      <c r="G39" s="5"/>
      <c r="H39" s="5"/>
    </row>
    <row r="40" spans="1:9" s="14" customFormat="1" ht="14.25" customHeight="1" x14ac:dyDescent="0.25">
      <c r="A40" s="15" t="s">
        <v>50</v>
      </c>
      <c r="B40" s="17"/>
      <c r="C40" s="11">
        <f t="shared" ref="C40:H40" si="10">SUM(C41:C49)</f>
        <v>5400000</v>
      </c>
      <c r="D40" s="11">
        <f t="shared" si="10"/>
        <v>487211</v>
      </c>
      <c r="E40" s="11">
        <f t="shared" si="10"/>
        <v>5887211</v>
      </c>
      <c r="F40" s="11">
        <f t="shared" si="10"/>
        <v>4584970</v>
      </c>
      <c r="G40" s="11">
        <f t="shared" si="10"/>
        <v>4584970</v>
      </c>
      <c r="H40" s="11">
        <f t="shared" si="10"/>
        <v>1302241</v>
      </c>
      <c r="I40" s="35"/>
    </row>
    <row r="41" spans="1:9" ht="11.25" customHeight="1" x14ac:dyDescent="0.2">
      <c r="A41" s="15"/>
      <c r="B41" s="16" t="s">
        <v>51</v>
      </c>
      <c r="C41" s="5">
        <v>0</v>
      </c>
      <c r="D41" s="5">
        <v>0</v>
      </c>
      <c r="E41" s="5">
        <f t="shared" ref="E41" si="11">+C41+D41</f>
        <v>0</v>
      </c>
      <c r="F41" s="5">
        <v>0</v>
      </c>
      <c r="G41" s="5">
        <v>0</v>
      </c>
      <c r="H41" s="5">
        <f t="shared" ref="H41:H49" si="12">+E41-F41</f>
        <v>0</v>
      </c>
      <c r="I41" s="34"/>
    </row>
    <row r="42" spans="1:9" ht="11.25" customHeight="1" x14ac:dyDescent="0.2">
      <c r="A42" s="15"/>
      <c r="B42" s="16" t="s">
        <v>52</v>
      </c>
      <c r="C42" s="5">
        <v>0</v>
      </c>
      <c r="D42" s="5">
        <v>0</v>
      </c>
      <c r="E42" s="5">
        <f t="shared" ref="E42:E49" si="13">+C42+D42</f>
        <v>0</v>
      </c>
      <c r="F42" s="5">
        <v>0</v>
      </c>
      <c r="G42" s="5">
        <v>0</v>
      </c>
      <c r="H42" s="5">
        <f t="shared" si="12"/>
        <v>0</v>
      </c>
      <c r="I42" s="34"/>
    </row>
    <row r="43" spans="1:9" ht="11.25" customHeight="1" x14ac:dyDescent="0.2">
      <c r="A43" s="15"/>
      <c r="B43" s="16" t="s">
        <v>53</v>
      </c>
      <c r="C43" s="5">
        <v>0</v>
      </c>
      <c r="D43" s="5">
        <v>0</v>
      </c>
      <c r="E43" s="5">
        <f t="shared" si="13"/>
        <v>0</v>
      </c>
      <c r="F43" s="5">
        <v>0</v>
      </c>
      <c r="G43" s="5">
        <v>0</v>
      </c>
      <c r="H43" s="5">
        <f t="shared" si="12"/>
        <v>0</v>
      </c>
      <c r="I43" s="35"/>
    </row>
    <row r="44" spans="1:9" ht="11.25" customHeight="1" x14ac:dyDescent="0.2">
      <c r="A44" s="15"/>
      <c r="B44" s="16" t="s">
        <v>54</v>
      </c>
      <c r="C44" s="5">
        <v>5400000</v>
      </c>
      <c r="D44" s="5">
        <v>487211</v>
      </c>
      <c r="E44" s="5">
        <f t="shared" si="13"/>
        <v>5887211</v>
      </c>
      <c r="F44" s="5">
        <v>4584970</v>
      </c>
      <c r="G44" s="5">
        <v>4584970</v>
      </c>
      <c r="H44" s="5">
        <f t="shared" si="12"/>
        <v>1302241</v>
      </c>
      <c r="I44" s="35"/>
    </row>
    <row r="45" spans="1:9" ht="11.25" customHeight="1" x14ac:dyDescent="0.2">
      <c r="A45" s="15"/>
      <c r="B45" s="16" t="s">
        <v>55</v>
      </c>
      <c r="C45" s="5">
        <v>0</v>
      </c>
      <c r="D45" s="5">
        <v>0</v>
      </c>
      <c r="E45" s="5">
        <f t="shared" si="13"/>
        <v>0</v>
      </c>
      <c r="F45" s="5">
        <v>0</v>
      </c>
      <c r="G45" s="5">
        <v>0</v>
      </c>
      <c r="H45" s="5">
        <f t="shared" si="12"/>
        <v>0</v>
      </c>
      <c r="I45" s="35"/>
    </row>
    <row r="46" spans="1:9" ht="11.25" customHeight="1" x14ac:dyDescent="0.2">
      <c r="A46" s="15"/>
      <c r="B46" s="16" t="s">
        <v>56</v>
      </c>
      <c r="C46" s="5">
        <v>0</v>
      </c>
      <c r="D46" s="5">
        <v>0</v>
      </c>
      <c r="E46" s="5">
        <f t="shared" si="13"/>
        <v>0</v>
      </c>
      <c r="F46" s="5">
        <v>0</v>
      </c>
      <c r="G46" s="5">
        <v>0</v>
      </c>
      <c r="H46" s="5">
        <f t="shared" si="12"/>
        <v>0</v>
      </c>
      <c r="I46" s="35"/>
    </row>
    <row r="47" spans="1:9" ht="11.25" customHeight="1" x14ac:dyDescent="0.2">
      <c r="A47" s="15"/>
      <c r="B47" s="16" t="s">
        <v>57</v>
      </c>
      <c r="C47" s="5">
        <v>0</v>
      </c>
      <c r="D47" s="5">
        <v>0</v>
      </c>
      <c r="E47" s="5">
        <f t="shared" si="13"/>
        <v>0</v>
      </c>
      <c r="F47" s="5">
        <v>0</v>
      </c>
      <c r="G47" s="5">
        <v>0</v>
      </c>
      <c r="H47" s="5">
        <f t="shared" si="12"/>
        <v>0</v>
      </c>
      <c r="I47" s="35"/>
    </row>
    <row r="48" spans="1:9" ht="11.25" customHeight="1" x14ac:dyDescent="0.2">
      <c r="A48" s="15"/>
      <c r="B48" s="16" t="s">
        <v>58</v>
      </c>
      <c r="C48" s="5">
        <v>0</v>
      </c>
      <c r="D48" s="5">
        <v>0</v>
      </c>
      <c r="E48" s="5">
        <f t="shared" si="13"/>
        <v>0</v>
      </c>
      <c r="F48" s="5">
        <v>0</v>
      </c>
      <c r="G48" s="5">
        <v>0</v>
      </c>
      <c r="H48" s="5">
        <f t="shared" si="12"/>
        <v>0</v>
      </c>
      <c r="I48" s="35"/>
    </row>
    <row r="49" spans="1:9" ht="11.25" customHeight="1" x14ac:dyDescent="0.2">
      <c r="A49" s="15"/>
      <c r="B49" s="16" t="s">
        <v>59</v>
      </c>
      <c r="C49" s="5">
        <v>0</v>
      </c>
      <c r="D49" s="5">
        <v>0</v>
      </c>
      <c r="E49" s="5">
        <f t="shared" si="13"/>
        <v>0</v>
      </c>
      <c r="F49" s="5">
        <v>0</v>
      </c>
      <c r="G49" s="5">
        <v>0</v>
      </c>
      <c r="H49" s="5">
        <f t="shared" si="12"/>
        <v>0</v>
      </c>
      <c r="I49" s="35"/>
    </row>
    <row r="50" spans="1:9" s="14" customFormat="1" ht="11.25" customHeight="1" x14ac:dyDescent="0.25">
      <c r="A50" s="15" t="s">
        <v>60</v>
      </c>
      <c r="B50" s="17"/>
      <c r="C50" s="11">
        <f>SUM(C51:C59)</f>
        <v>14586651</v>
      </c>
      <c r="D50" s="11">
        <f t="shared" ref="D50:G50" si="14">SUM(D51:D59)</f>
        <v>27697122</v>
      </c>
      <c r="E50" s="11">
        <f t="shared" si="14"/>
        <v>42283773</v>
      </c>
      <c r="F50" s="11">
        <f t="shared" si="14"/>
        <v>456789</v>
      </c>
      <c r="G50" s="11">
        <f t="shared" si="14"/>
        <v>298559</v>
      </c>
      <c r="H50" s="11">
        <f>SUM(H51:H59)</f>
        <v>41826984</v>
      </c>
      <c r="I50" s="35"/>
    </row>
    <row r="51" spans="1:9" ht="11.25" customHeight="1" x14ac:dyDescent="0.2">
      <c r="A51" s="15"/>
      <c r="B51" s="16" t="s">
        <v>61</v>
      </c>
      <c r="C51" s="5">
        <v>7007175</v>
      </c>
      <c r="D51" s="5">
        <v>6319108</v>
      </c>
      <c r="E51" s="5">
        <f t="shared" ref="E51" si="15">+C51+D51</f>
        <v>13326283</v>
      </c>
      <c r="F51" s="39">
        <v>162057</v>
      </c>
      <c r="G51" s="39">
        <v>162057</v>
      </c>
      <c r="H51" s="5">
        <f t="shared" ref="H51:H59" si="16">+E51-F51</f>
        <v>13164226</v>
      </c>
      <c r="I51" s="35"/>
    </row>
    <row r="52" spans="1:9" ht="11.25" customHeight="1" x14ac:dyDescent="0.2">
      <c r="A52" s="15"/>
      <c r="B52" s="16" t="s">
        <v>62</v>
      </c>
      <c r="C52" s="5">
        <v>40000</v>
      </c>
      <c r="D52" s="5">
        <v>42160</v>
      </c>
      <c r="E52" s="5">
        <f t="shared" ref="E52:E59" si="17">+C52+D52</f>
        <v>82160</v>
      </c>
      <c r="F52" s="45">
        <v>67524</v>
      </c>
      <c r="G52" s="39">
        <v>67524</v>
      </c>
      <c r="H52" s="5">
        <f t="shared" si="16"/>
        <v>14636</v>
      </c>
      <c r="I52" s="34"/>
    </row>
    <row r="53" spans="1:9" ht="11.25" customHeight="1" x14ac:dyDescent="0.2">
      <c r="A53" s="15"/>
      <c r="B53" s="16" t="s">
        <v>63</v>
      </c>
      <c r="C53" s="5">
        <v>2847922</v>
      </c>
      <c r="D53" s="5">
        <v>21832214</v>
      </c>
      <c r="E53" s="5">
        <f t="shared" si="17"/>
        <v>24680136</v>
      </c>
      <c r="F53" s="39">
        <v>202250</v>
      </c>
      <c r="G53" s="39">
        <v>44020</v>
      </c>
      <c r="H53" s="5">
        <f t="shared" si="16"/>
        <v>24477886</v>
      </c>
      <c r="I53" s="35"/>
    </row>
    <row r="54" spans="1:9" ht="11.25" customHeight="1" x14ac:dyDescent="0.2">
      <c r="A54" s="15"/>
      <c r="B54" s="16" t="s">
        <v>64</v>
      </c>
      <c r="C54" s="5">
        <v>4265000</v>
      </c>
      <c r="D54" s="5">
        <v>-449860</v>
      </c>
      <c r="E54" s="5">
        <f t="shared" si="17"/>
        <v>3815140</v>
      </c>
      <c r="F54" s="39">
        <v>0</v>
      </c>
      <c r="G54" s="39">
        <v>0</v>
      </c>
      <c r="H54" s="5">
        <f t="shared" si="16"/>
        <v>3815140</v>
      </c>
      <c r="I54" s="35"/>
    </row>
    <row r="55" spans="1:9" ht="11.25" customHeight="1" x14ac:dyDescent="0.2">
      <c r="A55" s="15"/>
      <c r="B55" s="16" t="s">
        <v>65</v>
      </c>
      <c r="C55" s="5">
        <v>0</v>
      </c>
      <c r="D55" s="5">
        <v>0</v>
      </c>
      <c r="E55" s="5">
        <f t="shared" si="17"/>
        <v>0</v>
      </c>
      <c r="F55" s="39">
        <v>0</v>
      </c>
      <c r="G55" s="39">
        <v>0</v>
      </c>
      <c r="H55" s="5">
        <f t="shared" si="16"/>
        <v>0</v>
      </c>
      <c r="I55" s="35"/>
    </row>
    <row r="56" spans="1:9" ht="11.25" customHeight="1" x14ac:dyDescent="0.2">
      <c r="A56" s="15"/>
      <c r="B56" s="16" t="s">
        <v>66</v>
      </c>
      <c r="C56" s="5">
        <v>60000</v>
      </c>
      <c r="D56" s="5">
        <v>-30000</v>
      </c>
      <c r="E56" s="5">
        <f t="shared" si="17"/>
        <v>30000</v>
      </c>
      <c r="F56" s="39">
        <v>24958</v>
      </c>
      <c r="G56" s="39">
        <v>24958</v>
      </c>
      <c r="H56" s="5">
        <f t="shared" si="16"/>
        <v>5042</v>
      </c>
      <c r="I56" s="35"/>
    </row>
    <row r="57" spans="1:9" ht="11.25" customHeight="1" x14ac:dyDescent="0.2">
      <c r="A57" s="15"/>
      <c r="B57" s="16" t="s">
        <v>67</v>
      </c>
      <c r="C57" s="5">
        <v>0</v>
      </c>
      <c r="D57" s="5">
        <v>0</v>
      </c>
      <c r="E57" s="5">
        <f t="shared" si="17"/>
        <v>0</v>
      </c>
      <c r="F57" s="44">
        <v>0</v>
      </c>
      <c r="G57" s="44">
        <v>0</v>
      </c>
      <c r="H57" s="5">
        <f t="shared" si="16"/>
        <v>0</v>
      </c>
      <c r="I57" s="35"/>
    </row>
    <row r="58" spans="1:9" ht="11.25" customHeight="1" x14ac:dyDescent="0.2">
      <c r="A58" s="15"/>
      <c r="B58" s="16" t="s">
        <v>68</v>
      </c>
      <c r="C58" s="5">
        <v>0</v>
      </c>
      <c r="D58" s="5">
        <v>0</v>
      </c>
      <c r="E58" s="5">
        <f t="shared" si="17"/>
        <v>0</v>
      </c>
      <c r="F58" s="44">
        <v>0</v>
      </c>
      <c r="G58" s="44">
        <v>0</v>
      </c>
      <c r="H58" s="5">
        <f t="shared" si="16"/>
        <v>0</v>
      </c>
      <c r="I58" s="35"/>
    </row>
    <row r="59" spans="1:9" ht="11.25" customHeight="1" x14ac:dyDescent="0.2">
      <c r="A59" s="15"/>
      <c r="B59" s="16" t="s">
        <v>69</v>
      </c>
      <c r="C59" s="5">
        <v>366554</v>
      </c>
      <c r="D59" s="5">
        <v>-16500</v>
      </c>
      <c r="E59" s="5">
        <f t="shared" si="17"/>
        <v>350054</v>
      </c>
      <c r="F59" s="44">
        <v>0</v>
      </c>
      <c r="G59" s="44">
        <v>0</v>
      </c>
      <c r="H59" s="5">
        <f t="shared" si="16"/>
        <v>350054</v>
      </c>
      <c r="I59" s="35"/>
    </row>
    <row r="60" spans="1:9" s="14" customFormat="1" ht="11.25" customHeight="1" x14ac:dyDescent="0.25">
      <c r="A60" s="15" t="s">
        <v>70</v>
      </c>
      <c r="B60" s="17"/>
      <c r="C60" s="11">
        <f>SUM(C61:C63)</f>
        <v>0</v>
      </c>
      <c r="D60" s="11">
        <f t="shared" ref="D60:H60" si="18">SUM(D61:D63)</f>
        <v>0</v>
      </c>
      <c r="E60" s="11">
        <f t="shared" si="18"/>
        <v>0</v>
      </c>
      <c r="F60" s="11">
        <f t="shared" si="18"/>
        <v>0</v>
      </c>
      <c r="G60" s="11">
        <f t="shared" si="18"/>
        <v>0</v>
      </c>
      <c r="H60" s="11">
        <f t="shared" si="18"/>
        <v>0</v>
      </c>
    </row>
    <row r="61" spans="1:9" ht="11.25" customHeight="1" x14ac:dyDescent="0.2">
      <c r="A61" s="15"/>
      <c r="B61" s="16" t="s">
        <v>71</v>
      </c>
      <c r="C61" s="5">
        <v>0</v>
      </c>
      <c r="D61" s="5">
        <v>0</v>
      </c>
      <c r="E61" s="5">
        <f t="shared" ref="E61:E71" si="19">+C61+D61</f>
        <v>0</v>
      </c>
      <c r="F61" s="5">
        <v>0</v>
      </c>
      <c r="G61" s="5">
        <v>0</v>
      </c>
      <c r="H61" s="5">
        <f t="shared" ref="H61:H63" si="20">+E61-F61</f>
        <v>0</v>
      </c>
    </row>
    <row r="62" spans="1:9" ht="11.25" customHeight="1" x14ac:dyDescent="0.2">
      <c r="A62" s="15"/>
      <c r="B62" s="16" t="s">
        <v>72</v>
      </c>
      <c r="C62" s="5">
        <v>0</v>
      </c>
      <c r="D62" s="5">
        <v>0</v>
      </c>
      <c r="E62" s="5">
        <f t="shared" si="19"/>
        <v>0</v>
      </c>
      <c r="F62" s="5">
        <v>0</v>
      </c>
      <c r="G62" s="5">
        <v>0</v>
      </c>
      <c r="H62" s="5">
        <f>+E62-F62</f>
        <v>0</v>
      </c>
    </row>
    <row r="63" spans="1:9" ht="11.25" customHeight="1" x14ac:dyDescent="0.2">
      <c r="A63" s="15"/>
      <c r="B63" s="16" t="s">
        <v>73</v>
      </c>
      <c r="C63" s="5">
        <v>0</v>
      </c>
      <c r="D63" s="5">
        <v>0</v>
      </c>
      <c r="E63" s="5">
        <f t="shared" si="19"/>
        <v>0</v>
      </c>
      <c r="F63" s="5">
        <v>0</v>
      </c>
      <c r="G63" s="5">
        <v>0</v>
      </c>
      <c r="H63" s="5">
        <f t="shared" si="20"/>
        <v>0</v>
      </c>
    </row>
    <row r="64" spans="1:9" s="14" customFormat="1" ht="11.25" customHeight="1" x14ac:dyDescent="0.25">
      <c r="A64" s="15" t="s">
        <v>74</v>
      </c>
      <c r="B64" s="17"/>
      <c r="C64" s="11">
        <v>0</v>
      </c>
      <c r="D64" s="11">
        <v>0</v>
      </c>
      <c r="E64" s="11">
        <f t="shared" si="19"/>
        <v>0</v>
      </c>
      <c r="F64" s="11">
        <v>0</v>
      </c>
      <c r="G64" s="11">
        <v>0</v>
      </c>
      <c r="H64" s="11">
        <v>0</v>
      </c>
    </row>
    <row r="65" spans="1:8" ht="11.25" customHeight="1" x14ac:dyDescent="0.2">
      <c r="A65" s="15"/>
      <c r="B65" s="16" t="s">
        <v>75</v>
      </c>
      <c r="C65" s="5">
        <v>0</v>
      </c>
      <c r="D65" s="5">
        <v>0</v>
      </c>
      <c r="E65" s="5">
        <f t="shared" si="19"/>
        <v>0</v>
      </c>
      <c r="F65" s="5">
        <v>0</v>
      </c>
      <c r="G65" s="5">
        <v>0</v>
      </c>
      <c r="H65" s="5">
        <f t="shared" ref="H65:H71" si="21">+E65-F65</f>
        <v>0</v>
      </c>
    </row>
    <row r="66" spans="1:8" ht="11.25" customHeight="1" x14ac:dyDescent="0.2">
      <c r="A66" s="15"/>
      <c r="B66" s="16" t="s">
        <v>76</v>
      </c>
      <c r="C66" s="5">
        <v>0</v>
      </c>
      <c r="D66" s="5">
        <v>0</v>
      </c>
      <c r="E66" s="5">
        <f t="shared" si="19"/>
        <v>0</v>
      </c>
      <c r="F66" s="5">
        <v>0</v>
      </c>
      <c r="G66" s="5">
        <v>0</v>
      </c>
      <c r="H66" s="5">
        <f t="shared" si="21"/>
        <v>0</v>
      </c>
    </row>
    <row r="67" spans="1:8" ht="11.25" customHeight="1" x14ac:dyDescent="0.2">
      <c r="A67" s="15"/>
      <c r="B67" s="16" t="s">
        <v>77</v>
      </c>
      <c r="C67" s="5">
        <v>0</v>
      </c>
      <c r="D67" s="5">
        <v>0</v>
      </c>
      <c r="E67" s="5">
        <f t="shared" si="19"/>
        <v>0</v>
      </c>
      <c r="F67" s="5">
        <v>0</v>
      </c>
      <c r="G67" s="5">
        <v>0</v>
      </c>
      <c r="H67" s="5">
        <f t="shared" si="21"/>
        <v>0</v>
      </c>
    </row>
    <row r="68" spans="1:8" ht="11.25" customHeight="1" x14ac:dyDescent="0.2">
      <c r="A68" s="15"/>
      <c r="B68" s="16" t="s">
        <v>78</v>
      </c>
      <c r="C68" s="5">
        <v>0</v>
      </c>
      <c r="D68" s="5">
        <v>0</v>
      </c>
      <c r="E68" s="5">
        <f t="shared" si="19"/>
        <v>0</v>
      </c>
      <c r="F68" s="5">
        <v>0</v>
      </c>
      <c r="G68" s="5">
        <v>0</v>
      </c>
      <c r="H68" s="5">
        <f t="shared" si="21"/>
        <v>0</v>
      </c>
    </row>
    <row r="69" spans="1:8" ht="11.25" customHeight="1" x14ac:dyDescent="0.2">
      <c r="A69" s="15"/>
      <c r="B69" s="16" t="s">
        <v>79</v>
      </c>
      <c r="C69" s="5">
        <v>0</v>
      </c>
      <c r="D69" s="5">
        <v>0</v>
      </c>
      <c r="E69" s="5">
        <f t="shared" si="19"/>
        <v>0</v>
      </c>
      <c r="F69" s="5">
        <v>0</v>
      </c>
      <c r="G69" s="5">
        <v>0</v>
      </c>
      <c r="H69" s="5">
        <f t="shared" si="21"/>
        <v>0</v>
      </c>
    </row>
    <row r="70" spans="1:8" ht="11.25" customHeight="1" x14ac:dyDescent="0.2">
      <c r="A70" s="15"/>
      <c r="B70" s="16" t="s">
        <v>80</v>
      </c>
      <c r="C70" s="5">
        <v>0</v>
      </c>
      <c r="D70" s="5">
        <v>0</v>
      </c>
      <c r="E70" s="5">
        <f t="shared" si="19"/>
        <v>0</v>
      </c>
      <c r="F70" s="5">
        <v>0</v>
      </c>
      <c r="G70" s="5">
        <v>0</v>
      </c>
      <c r="H70" s="5">
        <f t="shared" si="21"/>
        <v>0</v>
      </c>
    </row>
    <row r="71" spans="1:8" ht="11.25" customHeight="1" x14ac:dyDescent="0.2">
      <c r="A71" s="15"/>
      <c r="B71" s="16" t="s">
        <v>81</v>
      </c>
      <c r="C71" s="5">
        <v>0</v>
      </c>
      <c r="D71" s="5">
        <v>0</v>
      </c>
      <c r="E71" s="5">
        <f t="shared" si="19"/>
        <v>0</v>
      </c>
      <c r="F71" s="5">
        <v>0</v>
      </c>
      <c r="G71" s="5">
        <v>0</v>
      </c>
      <c r="H71" s="5">
        <f t="shared" si="21"/>
        <v>0</v>
      </c>
    </row>
    <row r="72" spans="1:8" s="14" customFormat="1" ht="11.25" customHeight="1" x14ac:dyDescent="0.25">
      <c r="A72" s="15" t="s">
        <v>82</v>
      </c>
      <c r="B72" s="17"/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1:8" ht="11.25" customHeight="1" x14ac:dyDescent="0.2">
      <c r="A73" s="15"/>
      <c r="B73" s="16" t="s">
        <v>83</v>
      </c>
      <c r="C73" s="5">
        <v>0</v>
      </c>
      <c r="D73" s="5">
        <v>0</v>
      </c>
      <c r="E73" s="5">
        <f t="shared" ref="E73:E75" si="22">+C73+D73</f>
        <v>0</v>
      </c>
      <c r="F73" s="5">
        <v>0</v>
      </c>
      <c r="G73" s="5">
        <v>0</v>
      </c>
      <c r="H73" s="5">
        <f t="shared" ref="H73:H75" si="23">+E73-F73</f>
        <v>0</v>
      </c>
    </row>
    <row r="74" spans="1:8" ht="11.25" customHeight="1" x14ac:dyDescent="0.2">
      <c r="A74" s="15"/>
      <c r="B74" s="16" t="s">
        <v>84</v>
      </c>
      <c r="C74" s="5">
        <v>0</v>
      </c>
      <c r="D74" s="5">
        <v>0</v>
      </c>
      <c r="E74" s="5">
        <f t="shared" si="22"/>
        <v>0</v>
      </c>
      <c r="F74" s="5">
        <v>0</v>
      </c>
      <c r="G74" s="5">
        <v>0</v>
      </c>
      <c r="H74" s="5">
        <f t="shared" si="23"/>
        <v>0</v>
      </c>
    </row>
    <row r="75" spans="1:8" ht="11.25" customHeight="1" x14ac:dyDescent="0.2">
      <c r="A75" s="15"/>
      <c r="B75" s="16" t="s">
        <v>85</v>
      </c>
      <c r="C75" s="5">
        <v>0</v>
      </c>
      <c r="D75" s="5">
        <v>0</v>
      </c>
      <c r="E75" s="5">
        <f t="shared" si="22"/>
        <v>0</v>
      </c>
      <c r="F75" s="5">
        <v>0</v>
      </c>
      <c r="G75" s="5">
        <v>0</v>
      </c>
      <c r="H75" s="5">
        <f t="shared" si="23"/>
        <v>0</v>
      </c>
    </row>
    <row r="76" spans="1:8" s="14" customFormat="1" ht="11.25" customHeight="1" x14ac:dyDescent="0.25">
      <c r="A76" s="15" t="s">
        <v>86</v>
      </c>
      <c r="B76" s="17"/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1:8" ht="11.25" customHeight="1" x14ac:dyDescent="0.2">
      <c r="A77" s="15"/>
      <c r="B77" s="16" t="s">
        <v>87</v>
      </c>
      <c r="C77" s="5">
        <v>0</v>
      </c>
      <c r="D77" s="5">
        <v>0</v>
      </c>
      <c r="E77" s="5">
        <f t="shared" ref="E77:E83" si="24">+C77+D77</f>
        <v>0</v>
      </c>
      <c r="F77" s="5">
        <v>0</v>
      </c>
      <c r="G77" s="5">
        <v>0</v>
      </c>
      <c r="H77" s="5">
        <f t="shared" ref="H77:H83" si="25">+E77-F77</f>
        <v>0</v>
      </c>
    </row>
    <row r="78" spans="1:8" ht="11.25" customHeight="1" x14ac:dyDescent="0.2">
      <c r="A78" s="15"/>
      <c r="B78" s="16" t="s">
        <v>88</v>
      </c>
      <c r="C78" s="5">
        <v>0</v>
      </c>
      <c r="D78" s="5">
        <v>0</v>
      </c>
      <c r="E78" s="5">
        <f t="shared" si="24"/>
        <v>0</v>
      </c>
      <c r="F78" s="5">
        <v>0</v>
      </c>
      <c r="G78" s="5">
        <v>0</v>
      </c>
      <c r="H78" s="5">
        <f t="shared" si="25"/>
        <v>0</v>
      </c>
    </row>
    <row r="79" spans="1:8" ht="11.25" customHeight="1" x14ac:dyDescent="0.2">
      <c r="A79" s="15"/>
      <c r="B79" s="16" t="s">
        <v>89</v>
      </c>
      <c r="C79" s="5">
        <v>0</v>
      </c>
      <c r="D79" s="5">
        <v>0</v>
      </c>
      <c r="E79" s="5">
        <f t="shared" si="24"/>
        <v>0</v>
      </c>
      <c r="F79" s="5">
        <v>0</v>
      </c>
      <c r="G79" s="5">
        <v>0</v>
      </c>
      <c r="H79" s="5">
        <f t="shared" si="25"/>
        <v>0</v>
      </c>
    </row>
    <row r="80" spans="1:8" ht="11.25" customHeight="1" x14ac:dyDescent="0.2">
      <c r="A80" s="15"/>
      <c r="B80" s="16" t="s">
        <v>90</v>
      </c>
      <c r="C80" s="5">
        <v>0</v>
      </c>
      <c r="D80" s="5">
        <v>0</v>
      </c>
      <c r="E80" s="5">
        <f t="shared" si="24"/>
        <v>0</v>
      </c>
      <c r="F80" s="5">
        <v>0</v>
      </c>
      <c r="G80" s="5">
        <v>0</v>
      </c>
      <c r="H80" s="5">
        <f t="shared" si="25"/>
        <v>0</v>
      </c>
    </row>
    <row r="81" spans="1:8" ht="11.25" customHeight="1" x14ac:dyDescent="0.2">
      <c r="A81" s="15"/>
      <c r="B81" s="16" t="s">
        <v>91</v>
      </c>
      <c r="C81" s="5">
        <v>0</v>
      </c>
      <c r="D81" s="5">
        <v>0</v>
      </c>
      <c r="E81" s="5">
        <f t="shared" si="24"/>
        <v>0</v>
      </c>
      <c r="F81" s="5">
        <v>0</v>
      </c>
      <c r="G81" s="5">
        <v>0</v>
      </c>
      <c r="H81" s="5">
        <f t="shared" si="25"/>
        <v>0</v>
      </c>
    </row>
    <row r="82" spans="1:8" ht="11.25" customHeight="1" x14ac:dyDescent="0.2">
      <c r="A82" s="15"/>
      <c r="B82" s="16" t="s">
        <v>92</v>
      </c>
      <c r="C82" s="5">
        <v>0</v>
      </c>
      <c r="D82" s="5">
        <v>0</v>
      </c>
      <c r="E82" s="5">
        <f t="shared" si="24"/>
        <v>0</v>
      </c>
      <c r="F82" s="5">
        <v>0</v>
      </c>
      <c r="G82" s="5">
        <v>0</v>
      </c>
      <c r="H82" s="5">
        <f t="shared" si="25"/>
        <v>0</v>
      </c>
    </row>
    <row r="83" spans="1:8" ht="11.25" customHeight="1" x14ac:dyDescent="0.2">
      <c r="A83" s="19"/>
      <c r="B83" s="20" t="s">
        <v>93</v>
      </c>
      <c r="C83" s="5">
        <v>0</v>
      </c>
      <c r="D83" s="5">
        <v>0</v>
      </c>
      <c r="E83" s="5">
        <f t="shared" si="24"/>
        <v>0</v>
      </c>
      <c r="F83" s="5">
        <v>0</v>
      </c>
      <c r="G83" s="5">
        <v>0</v>
      </c>
      <c r="H83" s="5">
        <f t="shared" si="25"/>
        <v>0</v>
      </c>
    </row>
    <row r="84" spans="1:8" s="14" customFormat="1" ht="11.25" customHeight="1" x14ac:dyDescent="0.25">
      <c r="A84" s="55" t="s">
        <v>20</v>
      </c>
      <c r="B84" s="56"/>
      <c r="C84" s="21">
        <f>+C76+C72+C64+C60+C50+C40+C29+C19+C11</f>
        <v>2991319325</v>
      </c>
      <c r="D84" s="22">
        <f>+D76+D72+D64+D60+D50+D40+D29+D19+D11</f>
        <v>412165051</v>
      </c>
      <c r="E84" s="22">
        <f>+E76+E72+E64+E60+E50+E40+E29+E19+E11</f>
        <v>3403484376</v>
      </c>
      <c r="F84" s="22">
        <f>+F76+F72+F64+F60+F50+F40+F29+F19+F11</f>
        <v>1765950408</v>
      </c>
      <c r="G84" s="22">
        <f>+G76+G72+G64+G60+G50+G40+G29+G19+G11</f>
        <v>1740737917</v>
      </c>
      <c r="H84" s="23">
        <f>+H76+H72+H64+H60+H50+H40+H29+H19+H11</f>
        <v>1637533968</v>
      </c>
    </row>
  </sheetData>
  <mergeCells count="14">
    <mergeCell ref="A6:H6"/>
    <mergeCell ref="A1:H1"/>
    <mergeCell ref="A2:H2"/>
    <mergeCell ref="A3:H3"/>
    <mergeCell ref="A4:H4"/>
    <mergeCell ref="A5:H5"/>
    <mergeCell ref="A84:B84"/>
    <mergeCell ref="A7:B10"/>
    <mergeCell ref="C7:G7"/>
    <mergeCell ref="H7:H9"/>
    <mergeCell ref="C8:C9"/>
    <mergeCell ref="E8:E9"/>
    <mergeCell ref="F8:F9"/>
    <mergeCell ref="G8:G9"/>
  </mergeCells>
  <pageMargins left="0.7" right="0.7" top="0.75" bottom="0.75" header="0.3" footer="0.3"/>
  <pageSetup paperSize="9" scale="91" fitToHeight="0" orientation="landscape" r:id="rId1"/>
  <ignoredErrors>
    <ignoredError sqref="E19 E50 H29" formula="1"/>
    <ignoredError sqref="C60:D60 F60:G60" formulaRange="1"/>
    <ignoredError sqref="E60 H6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selection activeCell="A46" sqref="A46:XFD49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3" width="13" style="1" bestFit="1" customWidth="1"/>
    <col min="4" max="7" width="14.42578125" style="1" bestFit="1" customWidth="1"/>
    <col min="8" max="8" width="15.85546875" style="1" bestFit="1" customWidth="1"/>
    <col min="9" max="16384" width="11.42578125" style="1"/>
  </cols>
  <sheetData>
    <row r="1" spans="1:8" x14ac:dyDescent="0.2">
      <c r="A1" s="53" t="str">
        <f>+CE!A1</f>
        <v>CUENTA PUBLICA 2023</v>
      </c>
      <c r="B1" s="54"/>
      <c r="C1" s="54"/>
      <c r="D1" s="54"/>
      <c r="E1" s="54"/>
      <c r="F1" s="54"/>
      <c r="G1" s="54"/>
      <c r="H1" s="54"/>
    </row>
    <row r="2" spans="1:8" x14ac:dyDescent="0.2">
      <c r="A2" s="54" t="s">
        <v>0</v>
      </c>
      <c r="B2" s="54"/>
      <c r="C2" s="54"/>
      <c r="D2" s="54"/>
      <c r="E2" s="54"/>
      <c r="F2" s="54"/>
      <c r="G2" s="54"/>
      <c r="H2" s="54"/>
    </row>
    <row r="3" spans="1:8" x14ac:dyDescent="0.2">
      <c r="A3" s="54" t="s">
        <v>4</v>
      </c>
      <c r="B3" s="54"/>
      <c r="C3" s="54"/>
      <c r="D3" s="54"/>
      <c r="E3" s="54"/>
      <c r="F3" s="54"/>
      <c r="G3" s="54"/>
      <c r="H3" s="54"/>
    </row>
    <row r="4" spans="1:8" x14ac:dyDescent="0.2">
      <c r="A4" s="54" t="s">
        <v>98</v>
      </c>
      <c r="B4" s="54"/>
      <c r="C4" s="54"/>
      <c r="D4" s="54"/>
      <c r="E4" s="54"/>
      <c r="F4" s="54"/>
      <c r="G4" s="54"/>
      <c r="H4" s="54"/>
    </row>
    <row r="5" spans="1:8" x14ac:dyDescent="0.2">
      <c r="A5" s="53" t="str">
        <f>+CE!A5</f>
        <v>DEL 01 DE ENERO DE 2023 AL 30 DE SEPTIEMBRE DE 2023</v>
      </c>
      <c r="B5" s="54"/>
      <c r="C5" s="54"/>
      <c r="D5" s="54"/>
      <c r="E5" s="54"/>
      <c r="F5" s="54"/>
      <c r="G5" s="54"/>
      <c r="H5" s="54"/>
    </row>
    <row r="6" spans="1:8" x14ac:dyDescent="0.2">
      <c r="A6" s="52"/>
      <c r="B6" s="52"/>
      <c r="C6" s="52"/>
      <c r="D6" s="52"/>
      <c r="E6" s="52"/>
      <c r="F6" s="52"/>
      <c r="G6" s="52"/>
      <c r="H6" s="52"/>
    </row>
    <row r="7" spans="1:8" ht="12" customHeight="1" x14ac:dyDescent="0.2">
      <c r="A7" s="57" t="s">
        <v>6</v>
      </c>
      <c r="B7" s="58"/>
      <c r="C7" s="49" t="s">
        <v>7</v>
      </c>
      <c r="D7" s="50"/>
      <c r="E7" s="50"/>
      <c r="F7" s="50"/>
      <c r="G7" s="51"/>
      <c r="H7" s="46" t="s">
        <v>8</v>
      </c>
    </row>
    <row r="8" spans="1:8" ht="12" customHeight="1" x14ac:dyDescent="0.2">
      <c r="A8" s="59"/>
      <c r="B8" s="60"/>
      <c r="C8" s="46" t="s">
        <v>9</v>
      </c>
      <c r="D8" s="6" t="s">
        <v>10</v>
      </c>
      <c r="E8" s="46" t="s">
        <v>1</v>
      </c>
      <c r="F8" s="46" t="s">
        <v>2</v>
      </c>
      <c r="G8" s="46" t="s">
        <v>11</v>
      </c>
      <c r="H8" s="47"/>
    </row>
    <row r="9" spans="1:8" ht="12" customHeight="1" x14ac:dyDescent="0.2">
      <c r="A9" s="59"/>
      <c r="B9" s="60"/>
      <c r="C9" s="48"/>
      <c r="D9" s="7" t="s">
        <v>12</v>
      </c>
      <c r="E9" s="48"/>
      <c r="F9" s="48"/>
      <c r="G9" s="48"/>
      <c r="H9" s="48"/>
    </row>
    <row r="10" spans="1:8" ht="12" customHeight="1" x14ac:dyDescent="0.2">
      <c r="A10" s="61"/>
      <c r="B10" s="62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8" s="14" customFormat="1" ht="15" x14ac:dyDescent="0.25">
      <c r="A11" s="28" t="s">
        <v>99</v>
      </c>
      <c r="B11" s="29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x14ac:dyDescent="0.2">
      <c r="A12" s="24"/>
      <c r="B12" s="25" t="s">
        <v>100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4"/>
      <c r="B13" s="25" t="s">
        <v>101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4"/>
      <c r="B14" s="25" t="s">
        <v>102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4"/>
      <c r="B15" s="25" t="s">
        <v>103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4"/>
      <c r="B16" s="25" t="s">
        <v>104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4"/>
      <c r="B17" s="25" t="s">
        <v>105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4"/>
      <c r="B18" s="25" t="s">
        <v>106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24"/>
      <c r="B19" s="25" t="s">
        <v>49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4" customFormat="1" ht="15" x14ac:dyDescent="0.25">
      <c r="A20" s="30" t="s">
        <v>107</v>
      </c>
      <c r="B20" s="31"/>
      <c r="C20" s="11">
        <f>SUM(C21:C27)</f>
        <v>2991319325</v>
      </c>
      <c r="D20" s="11">
        <f t="shared" ref="D20:G20" si="0">SUM(D21:D27)</f>
        <v>412165051</v>
      </c>
      <c r="E20" s="11">
        <f t="shared" si="0"/>
        <v>3403484376</v>
      </c>
      <c r="F20" s="11">
        <f t="shared" si="0"/>
        <v>1765950408</v>
      </c>
      <c r="G20" s="11">
        <f t="shared" si="0"/>
        <v>1740737917</v>
      </c>
      <c r="H20" s="11">
        <f>+E20-F20</f>
        <v>1637533968</v>
      </c>
    </row>
    <row r="21" spans="1:8" x14ac:dyDescent="0.2">
      <c r="A21" s="24"/>
      <c r="B21" s="25" t="s">
        <v>108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 x14ac:dyDescent="0.2">
      <c r="A22" s="24"/>
      <c r="B22" s="25" t="s">
        <v>109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</row>
    <row r="23" spans="1:8" x14ac:dyDescent="0.2">
      <c r="A23" s="24"/>
      <c r="B23" s="25" t="s">
        <v>110</v>
      </c>
      <c r="C23" s="5">
        <v>2991319325</v>
      </c>
      <c r="D23" s="5">
        <v>412165051</v>
      </c>
      <c r="E23" s="5">
        <f>+C23+D23</f>
        <v>3403484376</v>
      </c>
      <c r="F23" s="5">
        <v>1765950408</v>
      </c>
      <c r="G23" s="5">
        <v>1740737917</v>
      </c>
      <c r="H23" s="37">
        <f>+E23-F23</f>
        <v>1637533968</v>
      </c>
    </row>
    <row r="24" spans="1:8" x14ac:dyDescent="0.2">
      <c r="A24" s="24"/>
      <c r="B24" s="25" t="s">
        <v>111</v>
      </c>
      <c r="C24" s="3">
        <v>0</v>
      </c>
      <c r="D24" s="3">
        <v>0</v>
      </c>
      <c r="E24" s="3">
        <v>0</v>
      </c>
      <c r="F24" s="36">
        <v>0</v>
      </c>
      <c r="G24" s="36">
        <v>0</v>
      </c>
      <c r="H24" s="36">
        <v>0</v>
      </c>
    </row>
    <row r="25" spans="1:8" x14ac:dyDescent="0.2">
      <c r="A25" s="24"/>
      <c r="B25" s="25" t="s">
        <v>112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6">
        <v>0</v>
      </c>
    </row>
    <row r="26" spans="1:8" x14ac:dyDescent="0.2">
      <c r="A26" s="24"/>
      <c r="B26" s="25" t="s">
        <v>113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3">
        <f t="shared" ref="H26:H27" si="1">+E26-F26</f>
        <v>0</v>
      </c>
    </row>
    <row r="27" spans="1:8" x14ac:dyDescent="0.2">
      <c r="A27" s="24"/>
      <c r="B27" s="25" t="s">
        <v>114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3">
        <f t="shared" si="1"/>
        <v>0</v>
      </c>
    </row>
    <row r="28" spans="1:8" s="14" customFormat="1" ht="15" x14ac:dyDescent="0.25">
      <c r="A28" s="30" t="s">
        <v>115</v>
      </c>
      <c r="B28" s="31"/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x14ac:dyDescent="0.2">
      <c r="A29" s="24"/>
      <c r="B29" s="25" t="s">
        <v>116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24"/>
      <c r="B30" s="25" t="s">
        <v>117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24"/>
      <c r="B31" s="25" t="s">
        <v>118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24"/>
      <c r="B32" s="25" t="s">
        <v>119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4"/>
      <c r="B33" s="25" t="s">
        <v>120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24"/>
      <c r="B34" s="25" t="s">
        <v>121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24"/>
      <c r="B35" s="25" t="s">
        <v>122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24"/>
      <c r="B36" s="25" t="s">
        <v>123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4"/>
      <c r="B37" s="25" t="s">
        <v>124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4" customFormat="1" ht="15" x14ac:dyDescent="0.25">
      <c r="A38" s="30" t="s">
        <v>125</v>
      </c>
      <c r="B38" s="31"/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x14ac:dyDescent="0.2">
      <c r="A39" s="24"/>
      <c r="B39" s="25" t="s">
        <v>126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4"/>
      <c r="B40" s="25" t="s">
        <v>127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24"/>
      <c r="B41" s="25" t="s">
        <v>128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6"/>
      <c r="B42" s="27" t="s">
        <v>129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55" t="s">
        <v>20</v>
      </c>
      <c r="B43" s="63"/>
      <c r="C43" s="9">
        <f>+C38+C28+C20+C11</f>
        <v>2991319325</v>
      </c>
      <c r="D43" s="9">
        <f t="shared" ref="D43:H43" si="2">+D38+D28+D20+D11</f>
        <v>412165051</v>
      </c>
      <c r="E43" s="9">
        <f t="shared" si="2"/>
        <v>3403484376</v>
      </c>
      <c r="F43" s="9">
        <f t="shared" si="2"/>
        <v>1765950408</v>
      </c>
      <c r="G43" s="9">
        <f t="shared" si="2"/>
        <v>1740737917</v>
      </c>
      <c r="H43" s="9">
        <f t="shared" si="2"/>
        <v>1637533968</v>
      </c>
    </row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CE</vt:lpstr>
      <vt:lpstr>C.C</vt:lpstr>
      <vt:lpstr>F.F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2023-10-13T16:42:32Z</cp:lastPrinted>
  <dcterms:created xsi:type="dcterms:W3CDTF">2021-01-09T22:25:06Z</dcterms:created>
  <dcterms:modified xsi:type="dcterms:W3CDTF">2023-10-13T16:43:21Z</dcterms:modified>
</cp:coreProperties>
</file>