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 240 G6\OneDrive\Documentos\2023-JM\1 Proyectos\02 Cuenta Publica 23\23 2T Abril-junio\04 Transparencia 2T 23\LGCG_Art_46_II_Información_presupuestaria\"/>
    </mc:Choice>
  </mc:AlternateContent>
  <bookViews>
    <workbookView xWindow="0" yWindow="0" windowWidth="19995" windowHeight="8280"/>
  </bookViews>
  <sheets>
    <sheet name="EAEPE" sheetId="1" r:id="rId1"/>
    <sheet name="CE" sheetId="2" r:id="rId2"/>
    <sheet name="C.C" sheetId="3" r:id="rId3"/>
    <sheet name="F.F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4" l="1"/>
  <c r="H26" i="4"/>
  <c r="E23" i="4"/>
  <c r="H23" i="4" s="1"/>
  <c r="G20" i="4"/>
  <c r="G43" i="4" s="1"/>
  <c r="F20" i="4"/>
  <c r="F43" i="4" s="1"/>
  <c r="D20" i="4"/>
  <c r="D43" i="4" s="1"/>
  <c r="C20" i="4"/>
  <c r="C43" i="4" s="1"/>
  <c r="E82" i="3"/>
  <c r="H82" i="3" s="1"/>
  <c r="E81" i="3"/>
  <c r="H81" i="3" s="1"/>
  <c r="E80" i="3"/>
  <c r="H80" i="3" s="1"/>
  <c r="E79" i="3"/>
  <c r="H79" i="3" s="1"/>
  <c r="E78" i="3"/>
  <c r="H78" i="3" s="1"/>
  <c r="E77" i="3"/>
  <c r="H77" i="3" s="1"/>
  <c r="E76" i="3"/>
  <c r="H76" i="3" s="1"/>
  <c r="E74" i="3"/>
  <c r="H74" i="3" s="1"/>
  <c r="E73" i="3"/>
  <c r="H73" i="3" s="1"/>
  <c r="E72" i="3"/>
  <c r="H72" i="3" s="1"/>
  <c r="E70" i="3"/>
  <c r="H70" i="3" s="1"/>
  <c r="E69" i="3"/>
  <c r="H69" i="3" s="1"/>
  <c r="E68" i="3"/>
  <c r="H68" i="3" s="1"/>
  <c r="E67" i="3"/>
  <c r="H67" i="3" s="1"/>
  <c r="E66" i="3"/>
  <c r="H66" i="3" s="1"/>
  <c r="E65" i="3"/>
  <c r="H65" i="3" s="1"/>
  <c r="E64" i="3"/>
  <c r="H64" i="3" s="1"/>
  <c r="E63" i="3"/>
  <c r="E62" i="3"/>
  <c r="H62" i="3" s="1"/>
  <c r="E61" i="3"/>
  <c r="E60" i="3"/>
  <c r="H60" i="3" s="1"/>
  <c r="G59" i="3"/>
  <c r="F59" i="3"/>
  <c r="D59" i="3"/>
  <c r="C59" i="3"/>
  <c r="E58" i="3"/>
  <c r="H58" i="3" s="1"/>
  <c r="E57" i="3"/>
  <c r="H57" i="3" s="1"/>
  <c r="E56" i="3"/>
  <c r="H56" i="3" s="1"/>
  <c r="E55" i="3"/>
  <c r="H55" i="3" s="1"/>
  <c r="E54" i="3"/>
  <c r="H54" i="3" s="1"/>
  <c r="E53" i="3"/>
  <c r="H53" i="3" s="1"/>
  <c r="E52" i="3"/>
  <c r="H52" i="3" s="1"/>
  <c r="E51" i="3"/>
  <c r="H51" i="3" s="1"/>
  <c r="E50" i="3"/>
  <c r="H50" i="3" s="1"/>
  <c r="G49" i="3"/>
  <c r="F49" i="3"/>
  <c r="D49" i="3"/>
  <c r="C49" i="3"/>
  <c r="E48" i="3"/>
  <c r="H48" i="3" s="1"/>
  <c r="E47" i="3"/>
  <c r="H47" i="3" s="1"/>
  <c r="E46" i="3"/>
  <c r="H46" i="3" s="1"/>
  <c r="E45" i="3"/>
  <c r="H45" i="3" s="1"/>
  <c r="E44" i="3"/>
  <c r="H44" i="3" s="1"/>
  <c r="E43" i="3"/>
  <c r="H43" i="3" s="1"/>
  <c r="E42" i="3"/>
  <c r="H42" i="3" s="1"/>
  <c r="E41" i="3"/>
  <c r="H41" i="3" s="1"/>
  <c r="E40" i="3"/>
  <c r="H40" i="3" s="1"/>
  <c r="G39" i="3"/>
  <c r="F39" i="3"/>
  <c r="D39" i="3"/>
  <c r="C39" i="3"/>
  <c r="E38" i="3"/>
  <c r="H38" i="3" s="1"/>
  <c r="E37" i="3"/>
  <c r="H37" i="3" s="1"/>
  <c r="E36" i="3"/>
  <c r="H36" i="3" s="1"/>
  <c r="E35" i="3"/>
  <c r="H35" i="3" s="1"/>
  <c r="E34" i="3"/>
  <c r="H34" i="3" s="1"/>
  <c r="E33" i="3"/>
  <c r="H33" i="3" s="1"/>
  <c r="E32" i="3"/>
  <c r="H32" i="3" s="1"/>
  <c r="E31" i="3"/>
  <c r="H31" i="3" s="1"/>
  <c r="E30" i="3"/>
  <c r="H30" i="3" s="1"/>
  <c r="G29" i="3"/>
  <c r="F29" i="3"/>
  <c r="D29" i="3"/>
  <c r="C29" i="3"/>
  <c r="E28" i="3"/>
  <c r="H28" i="3" s="1"/>
  <c r="E27" i="3"/>
  <c r="H27" i="3" s="1"/>
  <c r="E26" i="3"/>
  <c r="H26" i="3" s="1"/>
  <c r="E25" i="3"/>
  <c r="H25" i="3" s="1"/>
  <c r="E24" i="3"/>
  <c r="H24" i="3" s="1"/>
  <c r="E23" i="3"/>
  <c r="H23" i="3" s="1"/>
  <c r="E22" i="3"/>
  <c r="H22" i="3" s="1"/>
  <c r="E21" i="3"/>
  <c r="H21" i="3" s="1"/>
  <c r="E20" i="3"/>
  <c r="G19" i="3"/>
  <c r="F19" i="3"/>
  <c r="D19" i="3"/>
  <c r="C19" i="3"/>
  <c r="E18" i="3"/>
  <c r="H18" i="3" s="1"/>
  <c r="E17" i="3"/>
  <c r="H17" i="3" s="1"/>
  <c r="E16" i="3"/>
  <c r="H16" i="3" s="1"/>
  <c r="E15" i="3"/>
  <c r="H15" i="3" s="1"/>
  <c r="E14" i="3"/>
  <c r="H14" i="3" s="1"/>
  <c r="E13" i="3"/>
  <c r="H13" i="3" s="1"/>
  <c r="E12" i="3"/>
  <c r="H12" i="3" s="1"/>
  <c r="G11" i="3"/>
  <c r="F11" i="3"/>
  <c r="D11" i="3"/>
  <c r="C11" i="3"/>
  <c r="A1" i="3"/>
  <c r="A1" i="2" s="1"/>
  <c r="A1" i="4" s="1"/>
  <c r="F16" i="2"/>
  <c r="E16" i="2"/>
  <c r="C16" i="2"/>
  <c r="B16" i="2"/>
  <c r="G12" i="2"/>
  <c r="D12" i="2"/>
  <c r="D11" i="2"/>
  <c r="D16" i="2" s="1"/>
  <c r="F17" i="1"/>
  <c r="E17" i="1"/>
  <c r="C17" i="1"/>
  <c r="B17" i="1"/>
  <c r="G16" i="1"/>
  <c r="D16" i="1"/>
  <c r="D15" i="1"/>
  <c r="G15" i="1" s="1"/>
  <c r="G14" i="1"/>
  <c r="D14" i="1"/>
  <c r="D13" i="1"/>
  <c r="G13" i="1" s="1"/>
  <c r="G12" i="1"/>
  <c r="D12" i="1"/>
  <c r="D11" i="1"/>
  <c r="D17" i="1" s="1"/>
  <c r="A5" i="3"/>
  <c r="A5" i="2" s="1"/>
  <c r="A5" i="4" s="1"/>
  <c r="G11" i="1" l="1"/>
  <c r="G17" i="1" s="1"/>
  <c r="E20" i="4"/>
  <c r="E29" i="3"/>
  <c r="H11" i="3"/>
  <c r="G83" i="3"/>
  <c r="E11" i="3"/>
  <c r="H29" i="3"/>
  <c r="F83" i="3"/>
  <c r="C83" i="3"/>
  <c r="D83" i="3"/>
  <c r="E19" i="3"/>
  <c r="E59" i="3"/>
  <c r="H39" i="3"/>
  <c r="G11" i="2"/>
  <c r="G16" i="2" s="1"/>
  <c r="H49" i="3"/>
  <c r="H20" i="3"/>
  <c r="H19" i="3" s="1"/>
  <c r="E39" i="3"/>
  <c r="H61" i="3"/>
  <c r="H59" i="3" s="1"/>
  <c r="E49" i="3"/>
  <c r="H20" i="4" l="1"/>
  <c r="H43" i="4" s="1"/>
  <c r="E43" i="4"/>
  <c r="E83" i="3"/>
  <c r="H83" i="3"/>
</calcChain>
</file>

<file path=xl/sharedStrings.xml><?xml version="1.0" encoding="utf-8"?>
<sst xmlns="http://schemas.openxmlformats.org/spreadsheetml/2006/main" count="177" uniqueCount="132">
  <si>
    <t>OPD SALUD DE TLAXCALA</t>
  </si>
  <si>
    <t>ESTADO ANALITICO DEL EJERCICIO DEL PRESUPUESTO DE EGRESOS</t>
  </si>
  <si>
    <t>CLASIFICACION ADMINISTRATIVA DEPENDENCIAS</t>
  </si>
  <si>
    <t>CONCEPTO</t>
  </si>
  <si>
    <t>EGRESOS</t>
  </si>
  <si>
    <t>SUBEJERCICIO</t>
  </si>
  <si>
    <t>APROBADO</t>
  </si>
  <si>
    <t>AMPLIACIONES /</t>
  </si>
  <si>
    <t>MODIFICADO</t>
  </si>
  <si>
    <t>DEVENGADO</t>
  </si>
  <si>
    <t>PAGADO</t>
  </si>
  <si>
    <t>(REDUCCIONES)</t>
  </si>
  <si>
    <t>3 = (1 + 2)</t>
  </si>
  <si>
    <t>6 = (3 - 4)</t>
  </si>
  <si>
    <t>DIRECCIÓN GENERAL</t>
  </si>
  <si>
    <t>DIRECCIÓN DE ADMINISTRACIÓN</t>
  </si>
  <si>
    <t>DIRECCIÓN DE ATENCIÓN ESPECIALIZADA A LA SALUD</t>
  </si>
  <si>
    <t>DIRECCIÓN DE ATENCIÓN PRIMARIA A LA SALUD</t>
  </si>
  <si>
    <t>DIRECCIÓN DE INFRAESTRUCTURA Y DESARROLLO</t>
  </si>
  <si>
    <t>COMISIÓN ESTATAL PARA LA PROTECCIÓN CONTRA RIESGOS SANITARIOS TLAXCALA</t>
  </si>
  <si>
    <t>TOTAL DEL GASTO</t>
  </si>
  <si>
    <t>CLASIFICACION ECONOMICA (POR TIPO DE GASTO)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</si>
  <si>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</si>
  <si>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</si>
  <si>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</si>
  <si>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</si>
  <si>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</si>
  <si>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CLASIFICACION POR OBJETO DEL GASTO (CAPITULO Y CONCEPTO)</t>
  </si>
  <si>
    <t>SERVICIOS PERSONALES</t>
  </si>
  <si>
    <t>REMUNERACIONES AL PERSONAL DE CARACTER PERMANENTE</t>
  </si>
  <si>
    <t>REMUNERACIONES AL PERSONAL DE CARACTER TRANSITORIO</t>
  </si>
  <si>
    <t>REMUNERACIONES ADICIONALES Y ESPECIALES</t>
  </si>
  <si>
    <t>SEGURIDAD SOCIAL</t>
  </si>
  <si>
    <t>OTRAS PRESTACIONES SOCIALES Y ECONOMICAS</t>
  </si>
  <si>
    <t>PREVISIONES</t>
  </si>
  <si>
    <t>PAGO DE ESTIMULOS A SERVIDORES PUBLICOS</t>
  </si>
  <si>
    <t>MATERIALES Y SUMINISTROS</t>
  </si>
  <si>
    <t>MATERIALES DE ADMINISTRACION, EMISION DE DOCUMENTOS Y ARTICULOS OFICIALES</t>
  </si>
  <si>
    <t>ALIMENTOS Y UTENSILIOS</t>
  </si>
  <si>
    <t>MATERIAS PRIMAS Y MATERIALES DE PRODUCCION Y COMERCIALIZACION</t>
  </si>
  <si>
    <t>MATERIALES Y ARTICULOS DE CONSTRUCCION Y DE REPARACION</t>
  </si>
  <si>
    <t>PRODUCTOS QUIMICOS, FARMACEUTICOS Y DE LABORATORIO</t>
  </si>
  <si>
    <t>COMBUSTIBLES, LUBRICANTES Y ADITIVOS</t>
  </si>
  <si>
    <t>VESTUARIO, BLANCOS, PRENDAS DE PROTECCION Y ARTICULOS DEPORTIVOS</t>
  </si>
  <si>
    <t>MATERIALES Y SUMINISTROS PARA SEGURIDAD</t>
  </si>
  <si>
    <t>HERRAMIENTAS, REFACCIONES Y ACCESORIOS MENORES</t>
  </si>
  <si>
    <t>SERVICIOS GENERALES</t>
  </si>
  <si>
    <t>SERVICIOS BASICOS</t>
  </si>
  <si>
    <t>SERVICIOS DE ARRENDAMIENTO</t>
  </si>
  <si>
    <t>SERVICIOS PROFESIONALES, CIENTIFICOS, TECNICOS Y OTROS SERVICIOS</t>
  </si>
  <si>
    <t>SERVICIOS FINANCIEROS, BANCARIOS Y COMERCIALES</t>
  </si>
  <si>
    <t>SERVICIOS DE INSTALACION, REPARACION, MANTENIMIENTO Y CONSERVACION</t>
  </si>
  <si>
    <t>SERVICIOS DE COMUNICACION SOCIAL Y PUBLICIDAD</t>
  </si>
  <si>
    <t>SERVICIOS DE TRASLADO Y VIATICOS</t>
  </si>
  <si>
    <t>SERVICIOS OFICIALES</t>
  </si>
  <si>
    <t>OTROS SERVICIOS GENERALES</t>
  </si>
  <si>
    <t>TRANSFERENCIAS, ASIGNACIONES, SUBSIDIOS Y OTRAS AYUDAS</t>
  </si>
  <si>
    <t>TRANSFERENCIAS INTERNAS Y ASIGNACIONES AL SECTOR PUBLICO</t>
  </si>
  <si>
    <t>TRANSFERENCIAS AL RESTO DEL SECTOR PUBLICO</t>
  </si>
  <si>
    <t>SUBSIDIOS Y SUBVENCIONES</t>
  </si>
  <si>
    <t>AYUDAS SOCIALES</t>
  </si>
  <si>
    <t>TRANSFERENCIAS A FIDEICOMISOS, MANDATOS Y OTROS ANALOGOS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</si>
  <si>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</si>
  <si>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</si>
  <si>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</si>
  <si>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</si>
  <si>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ADMINISTRACION</t>
  </si>
  <si>
    <t>MOBILIARIO Y EQUIPO EDUCACIONAL Y RECREATIVO</t>
  </si>
  <si>
    <t>EQUIPO E INSTRUMENTAL MEDICO Y DE LABORATORIO</t>
  </si>
  <si>
    <t>VEHICULOS Y EQUIPO DE TRANSPORTE</t>
  </si>
  <si>
    <t>EQUIPO DE DEFENSA Y SEGURIDAD</t>
  </si>
  <si>
    <t>MAQUINARIA, OTROS EQUIPOS Y HERRAMIENTAS</t>
  </si>
  <si>
    <t>ACTIVOS BIOLOGICOS</t>
  </si>
  <si>
    <t>BIENES INMUEBLES</t>
  </si>
  <si>
    <t>ACTIVOS INTANGIBLES</t>
  </si>
  <si>
    <t>INVERSION PUBLICA</t>
  </si>
  <si>
    <t>OBRA PUBLICA EN BIENES DE DOMINIO PUBLICO</t>
  </si>
  <si>
    <t>OBRA PUBLICA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</si>
  <si>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</si>
  <si>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</si>
  <si>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</si>
  <si>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</si>
  <si>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TITULOS Y VALORES</t>
  </si>
  <si>
    <t>CONCESION DE PRESTAMOS</t>
  </si>
  <si>
    <t>INVERSIONES EN FIDEICOMISOS, MANDATOS Y OTROS ANALOGOS</t>
  </si>
  <si>
    <t>OTRAS INVERSIONES FINANCIERAS</t>
  </si>
  <si>
    <t>PROVISIONES PARA CONTINGENCIAS Y OTRAS EROGACIONES ESPECIALES</t>
  </si>
  <si>
    <t>PARTICIPACIONES Y APORTACIONES</t>
  </si>
  <si>
    <t>APORTACIONES</t>
  </si>
  <si>
    <t>CONVENIOS</t>
  </si>
  <si>
    <t>DEUDA PUBLICA</t>
  </si>
  <si>
    <t>AMORTIZACION DE LA DEUDA PUBLICA</t>
  </si>
  <si>
    <t>INTERESES DE LA DEUDA PUBLICA</t>
  </si>
  <si>
    <t>COMISIONES DE LA DEUDA PUBLICA</t>
  </si>
  <si>
    <t>GASTOS DE LA DEUDA PUBLICA</t>
  </si>
  <si>
    <t>COSTO POR COBERTURAS</t>
  </si>
  <si>
    <t>APOYOS FINANCIEROS</t>
  </si>
  <si>
    <t>ADEUDOS DE EJERCICIOS FISCALES ANTERIORES (ADEFAS)</t>
  </si>
  <si>
    <t>CLASIFICACION FUNCIONAL (FINALIDAD Y FUNCION)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</si>
  <si>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</si>
  <si>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</si>
  <si>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</si>
  <si>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</si>
  <si>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</si>
  <si>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</si>
  <si>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</si>
  <si>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</si>
  <si>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</si>
  <si>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</si>
  <si>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</si>
  <si>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</si>
  <si>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</si>
  <si>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</si>
  <si>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</si>
  <si>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</si>
  <si>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</si>
  <si>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</si>
  <si>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</si>
  <si>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</si>
  <si>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</si>
  <si>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</si>
  <si>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</si>
  <si>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</si>
  <si>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</si>
  <si>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</si>
  <si>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</si>
  <si>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</si>
  <si>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</si>
  <si>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</si>
  <si>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</si>
  <si>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CUENTA PUBLICA 2023</t>
  </si>
  <si>
    <t>DEL 01 DE ENERO DE 2023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</si>
</sst>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FFFFFF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7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7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63252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3" fontId="2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wrapText="1"/>
    </xf>
    <xf numFmtId="3" fontId="6" fillId="0" borderId="6" xfId="0" applyNumberFormat="1" applyFont="1" applyBorder="1" applyAlignment="1">
      <alignment horizontal="right" wrapText="1"/>
    </xf>
    <xf numFmtId="0" fontId="7" fillId="0" borderId="8" xfId="0" applyFont="1" applyBorder="1" applyAlignment="1">
      <alignment horizontal="right" vertical="center" wrapText="1"/>
    </xf>
    <xf numFmtId="3" fontId="7" fillId="0" borderId="8" xfId="0" applyNumberFormat="1" applyFont="1" applyBorder="1" applyAlignment="1">
      <alignment horizontal="right" vertical="center" wrapText="1"/>
    </xf>
    <xf numFmtId="0" fontId="9" fillId="0" borderId="6" xfId="0" applyFont="1" applyBorder="1" applyAlignment="1">
      <alignment wrapText="1"/>
    </xf>
    <xf numFmtId="0" fontId="6" fillId="0" borderId="6" xfId="0" applyFont="1" applyBorder="1" applyAlignment="1">
      <alignment horizontal="right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9" fillId="0" borderId="9" xfId="0" applyFont="1" applyBorder="1"/>
    <xf numFmtId="0" fontId="9" fillId="0" borderId="10" xfId="0" applyFont="1" applyBorder="1" applyAlignment="1">
      <alignment wrapText="1"/>
    </xf>
    <xf numFmtId="3" fontId="9" fillId="0" borderId="6" xfId="0" applyNumberFormat="1" applyFont="1" applyBorder="1" applyAlignment="1">
      <alignment horizontal="right" wrapText="1"/>
    </xf>
    <xf numFmtId="43" fontId="10" fillId="0" borderId="0" xfId="1" applyFont="1"/>
    <xf numFmtId="0" fontId="11" fillId="0" borderId="0" xfId="0" applyFont="1"/>
    <xf numFmtId="0" fontId="9" fillId="0" borderId="11" xfId="0" applyFont="1" applyBorder="1"/>
    <xf numFmtId="0" fontId="6" fillId="0" borderId="12" xfId="0" applyFont="1" applyBorder="1" applyAlignment="1">
      <alignment wrapText="1"/>
    </xf>
    <xf numFmtId="3" fontId="6" fillId="0" borderId="6" xfId="0" applyNumberFormat="1" applyFont="1" applyFill="1" applyBorder="1" applyAlignment="1">
      <alignment horizontal="right" wrapText="1"/>
    </xf>
    <xf numFmtId="43" fontId="8" fillId="0" borderId="0" xfId="1" applyFont="1"/>
    <xf numFmtId="0" fontId="9" fillId="0" borderId="12" xfId="0" applyFont="1" applyBorder="1" applyAlignment="1">
      <alignment wrapText="1"/>
    </xf>
    <xf numFmtId="0" fontId="9" fillId="0" borderId="13" xfId="0" applyFont="1" applyBorder="1"/>
    <xf numFmtId="0" fontId="6" fillId="0" borderId="14" xfId="0" applyFont="1" applyBorder="1" applyAlignment="1">
      <alignment wrapText="1"/>
    </xf>
    <xf numFmtId="0" fontId="7" fillId="0" borderId="3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3" fontId="9" fillId="0" borderId="15" xfId="0" applyNumberFormat="1" applyFont="1" applyBorder="1" applyAlignment="1">
      <alignment horizontal="right" wrapText="1"/>
    </xf>
    <xf numFmtId="3" fontId="9" fillId="0" borderId="16" xfId="0" applyNumberFormat="1" applyFont="1" applyBorder="1" applyAlignment="1">
      <alignment horizontal="right" wrapText="1"/>
    </xf>
    <xf numFmtId="3" fontId="9" fillId="0" borderId="17" xfId="0" applyNumberFormat="1" applyFont="1" applyBorder="1" applyAlignment="1">
      <alignment horizontal="right" wrapText="1"/>
    </xf>
    <xf numFmtId="0" fontId="9" fillId="0" borderId="9" xfId="0" applyFont="1" applyBorder="1" applyAlignment="1"/>
    <xf numFmtId="0" fontId="9" fillId="0" borderId="10" xfId="0" applyFont="1" applyBorder="1" applyAlignment="1"/>
    <xf numFmtId="0" fontId="9" fillId="0" borderId="6" xfId="0" applyFont="1" applyBorder="1" applyAlignment="1">
      <alignment horizontal="right" wrapText="1"/>
    </xf>
    <xf numFmtId="0" fontId="6" fillId="0" borderId="11" xfId="0" applyFont="1" applyBorder="1" applyAlignment="1"/>
    <xf numFmtId="0" fontId="6" fillId="0" borderId="12" xfId="0" applyFont="1" applyBorder="1" applyAlignment="1"/>
    <xf numFmtId="0" fontId="9" fillId="0" borderId="11" xfId="0" applyFont="1" applyBorder="1" applyAlignment="1"/>
    <xf numFmtId="0" fontId="9" fillId="0" borderId="12" xfId="0" applyFont="1" applyBorder="1" applyAlignment="1"/>
    <xf numFmtId="4" fontId="6" fillId="0" borderId="6" xfId="0" applyNumberFormat="1" applyFont="1" applyBorder="1" applyAlignment="1">
      <alignment horizontal="right" wrapText="1"/>
    </xf>
    <xf numFmtId="0" fontId="6" fillId="0" borderId="13" xfId="0" applyFont="1" applyBorder="1" applyAlignment="1"/>
    <xf numFmtId="0" fontId="6" fillId="0" borderId="14" xfId="0" applyFont="1" applyBorder="1" applyAlignment="1"/>
    <xf numFmtId="0" fontId="7" fillId="0" borderId="5" xfId="0" applyFont="1" applyBorder="1" applyAlignment="1">
      <alignment horizontal="righ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showGridLines="0" tabSelected="1" zoomScale="160" zoomScaleNormal="160" workbookViewId="0">
      <selection activeCell="A16" sqref="A16"/>
    </sheetView>
  </sheetViews>
  <sheetFormatPr baseColWidth="10" defaultColWidth="11.42578125" defaultRowHeight="14.25" x14ac:dyDescent="0.2"/>
  <cols>
    <col min="1" max="1" width="45.7109375" style="3" bestFit="1" customWidth="1"/>
    <col min="2" max="3" width="13" style="3" bestFit="1" customWidth="1"/>
    <col min="4" max="4" width="18.5703125" style="3" bestFit="1" customWidth="1"/>
    <col min="5" max="5" width="14.28515625" style="3" bestFit="1" customWidth="1"/>
    <col min="6" max="6" width="13.28515625" style="3" bestFit="1" customWidth="1"/>
    <col min="7" max="7" width="15.140625" style="3" customWidth="1"/>
    <col min="8" max="16384" width="11.42578125" style="3"/>
  </cols>
  <sheetData>
    <row r="1" spans="1:7" x14ac:dyDescent="0.2">
      <c r="A1" s="1" t="s">
        <v>130</v>
      </c>
      <c r="B1" s="2"/>
      <c r="C1" s="2"/>
      <c r="D1" s="2"/>
      <c r="E1" s="2"/>
      <c r="F1" s="2"/>
      <c r="G1" s="2"/>
    </row>
    <row r="2" spans="1:7" x14ac:dyDescent="0.2">
      <c r="A2" s="2" t="s">
        <v>0</v>
      </c>
      <c r="B2" s="2"/>
      <c r="C2" s="2"/>
      <c r="D2" s="2"/>
      <c r="E2" s="2"/>
      <c r="F2" s="2"/>
      <c r="G2" s="2"/>
    </row>
    <row r="3" spans="1:7" x14ac:dyDescent="0.2">
      <c r="A3" s="2" t="s">
        <v>1</v>
      </c>
      <c r="B3" s="2"/>
      <c r="C3" s="2"/>
      <c r="D3" s="2"/>
      <c r="E3" s="2"/>
      <c r="F3" s="2"/>
      <c r="G3" s="2"/>
    </row>
    <row r="4" spans="1:7" x14ac:dyDescent="0.2">
      <c r="A4" s="2" t="s">
        <v>2</v>
      </c>
      <c r="B4" s="2"/>
      <c r="C4" s="2"/>
      <c r="D4" s="2"/>
      <c r="E4" s="2"/>
      <c r="F4" s="2"/>
      <c r="G4" s="2"/>
    </row>
    <row r="5" spans="1:7" x14ac:dyDescent="0.2">
      <c r="A5" s="1" t="s">
        <v>131</v>
      </c>
      <c r="B5" s="2"/>
      <c r="C5" s="2"/>
      <c r="D5" s="2"/>
      <c r="E5" s="2"/>
      <c r="F5" s="2"/>
      <c r="G5" s="2"/>
    </row>
    <row r="6" spans="1:7" x14ac:dyDescent="0.2">
      <c r="A6" s="4"/>
      <c r="B6" s="4"/>
      <c r="C6" s="4"/>
      <c r="D6" s="4"/>
      <c r="E6" s="4"/>
      <c r="F6" s="4"/>
      <c r="G6" s="4"/>
    </row>
    <row r="7" spans="1:7" ht="20.100000000000001" customHeight="1" x14ac:dyDescent="0.2">
      <c r="A7" s="5" t="s">
        <v>3</v>
      </c>
      <c r="B7" s="6" t="s">
        <v>4</v>
      </c>
      <c r="C7" s="7"/>
      <c r="D7" s="7"/>
      <c r="E7" s="7"/>
      <c r="F7" s="8"/>
      <c r="G7" s="5" t="s">
        <v>5</v>
      </c>
    </row>
    <row r="8" spans="1:7" ht="15" customHeight="1" x14ac:dyDescent="0.2">
      <c r="A8" s="9"/>
      <c r="B8" s="5" t="s">
        <v>6</v>
      </c>
      <c r="C8" s="10" t="s">
        <v>7</v>
      </c>
      <c r="D8" s="5" t="s">
        <v>8</v>
      </c>
      <c r="E8" s="5" t="s">
        <v>9</v>
      </c>
      <c r="F8" s="5" t="s">
        <v>10</v>
      </c>
      <c r="G8" s="9"/>
    </row>
    <row r="9" spans="1:7" ht="15" customHeight="1" x14ac:dyDescent="0.2">
      <c r="A9" s="9"/>
      <c r="B9" s="11"/>
      <c r="C9" s="12" t="s">
        <v>11</v>
      </c>
      <c r="D9" s="11"/>
      <c r="E9" s="11"/>
      <c r="F9" s="11"/>
      <c r="G9" s="11"/>
    </row>
    <row r="10" spans="1:7" ht="20.100000000000001" customHeight="1" x14ac:dyDescent="0.2">
      <c r="A10" s="11"/>
      <c r="B10" s="13">
        <v>1</v>
      </c>
      <c r="C10" s="13">
        <v>2</v>
      </c>
      <c r="D10" s="13" t="s">
        <v>12</v>
      </c>
      <c r="E10" s="13">
        <v>4</v>
      </c>
      <c r="F10" s="13">
        <v>5</v>
      </c>
      <c r="G10" s="13" t="s">
        <v>13</v>
      </c>
    </row>
    <row r="11" spans="1:7" x14ac:dyDescent="0.2">
      <c r="A11" s="14" t="s">
        <v>14</v>
      </c>
      <c r="B11" s="15">
        <v>42002331</v>
      </c>
      <c r="C11" s="15">
        <v>7575488</v>
      </c>
      <c r="D11" s="15">
        <f>+B11+C11</f>
        <v>49577819</v>
      </c>
      <c r="E11" s="15">
        <v>18570327</v>
      </c>
      <c r="F11" s="15">
        <v>18541508</v>
      </c>
      <c r="G11" s="15">
        <f>+D11-E11</f>
        <v>31007492</v>
      </c>
    </row>
    <row r="12" spans="1:7" x14ac:dyDescent="0.2">
      <c r="A12" s="14" t="s">
        <v>15</v>
      </c>
      <c r="B12" s="15">
        <v>74985928</v>
      </c>
      <c r="C12" s="15">
        <v>8604436</v>
      </c>
      <c r="D12" s="15">
        <f t="shared" ref="D12:D16" si="0">+B12+C12</f>
        <v>83590364</v>
      </c>
      <c r="E12" s="15">
        <v>36076737</v>
      </c>
      <c r="F12" s="15">
        <v>35974027</v>
      </c>
      <c r="G12" s="15">
        <f t="shared" ref="G12:G16" si="1">+D12-E12</f>
        <v>47513627</v>
      </c>
    </row>
    <row r="13" spans="1:7" x14ac:dyDescent="0.2">
      <c r="A13" s="14" t="s">
        <v>16</v>
      </c>
      <c r="B13" s="15">
        <v>1976082569</v>
      </c>
      <c r="C13" s="15">
        <v>81943500</v>
      </c>
      <c r="D13" s="15">
        <f t="shared" si="0"/>
        <v>2058026069</v>
      </c>
      <c r="E13" s="15">
        <v>701754001</v>
      </c>
      <c r="F13" s="15">
        <v>700293556</v>
      </c>
      <c r="G13" s="15">
        <f t="shared" si="1"/>
        <v>1356272068</v>
      </c>
    </row>
    <row r="14" spans="1:7" x14ac:dyDescent="0.2">
      <c r="A14" s="14" t="s">
        <v>17</v>
      </c>
      <c r="B14" s="15">
        <v>749163027</v>
      </c>
      <c r="C14" s="15">
        <v>130351533</v>
      </c>
      <c r="D14" s="15">
        <f t="shared" si="0"/>
        <v>879514560</v>
      </c>
      <c r="E14" s="15">
        <v>339838585</v>
      </c>
      <c r="F14" s="15">
        <v>338003183</v>
      </c>
      <c r="G14" s="15">
        <f t="shared" si="1"/>
        <v>539675975</v>
      </c>
    </row>
    <row r="15" spans="1:7" x14ac:dyDescent="0.2">
      <c r="A15" s="14" t="s">
        <v>18</v>
      </c>
      <c r="B15" s="15">
        <v>44351795</v>
      </c>
      <c r="C15" s="15">
        <v>3476997</v>
      </c>
      <c r="D15" s="15">
        <f t="shared" si="0"/>
        <v>47828792</v>
      </c>
      <c r="E15" s="15">
        <v>13810481</v>
      </c>
      <c r="F15" s="15">
        <v>13763750</v>
      </c>
      <c r="G15" s="15">
        <f t="shared" si="1"/>
        <v>34018311</v>
      </c>
    </row>
    <row r="16" spans="1:7" ht="22.5" x14ac:dyDescent="0.2">
      <c r="A16" s="14" t="s">
        <v>19</v>
      </c>
      <c r="B16" s="15">
        <v>104733675</v>
      </c>
      <c r="C16" s="15">
        <v>5848815</v>
      </c>
      <c r="D16" s="15">
        <f t="shared" si="0"/>
        <v>110582490</v>
      </c>
      <c r="E16" s="15">
        <v>31395935</v>
      </c>
      <c r="F16" s="15">
        <v>31297470</v>
      </c>
      <c r="G16" s="15">
        <f t="shared" si="1"/>
        <v>79186555</v>
      </c>
    </row>
    <row r="17" spans="1:7" ht="20.100000000000001" customHeight="1" x14ac:dyDescent="0.2">
      <c r="A17" s="16" t="s">
        <v>20</v>
      </c>
      <c r="B17" s="17">
        <f>SUM(B11:B16)</f>
        <v>2991319325</v>
      </c>
      <c r="C17" s="17">
        <f t="shared" ref="C17:G17" si="2">SUM(C11:C16)</f>
        <v>237800769</v>
      </c>
      <c r="D17" s="17">
        <f t="shared" si="2"/>
        <v>3229120094</v>
      </c>
      <c r="E17" s="17">
        <f t="shared" si="2"/>
        <v>1141446066</v>
      </c>
      <c r="F17" s="17">
        <f t="shared" si="2"/>
        <v>1137873494</v>
      </c>
      <c r="G17" s="17">
        <f t="shared" si="2"/>
        <v>2087674028</v>
      </c>
    </row>
  </sheetData>
  <mergeCells count="13">
    <mergeCell ref="A7:A10"/>
    <mergeCell ref="B7:F7"/>
    <mergeCell ref="G7:G9"/>
    <mergeCell ref="B8:B9"/>
    <mergeCell ref="D8:D9"/>
    <mergeCell ref="E8:E9"/>
    <mergeCell ref="F8:F9"/>
    <mergeCell ref="A1:G1"/>
    <mergeCell ref="A2:G2"/>
    <mergeCell ref="A3:G3"/>
    <mergeCell ref="A4:G4"/>
    <mergeCell ref="A5:G5"/>
    <mergeCell ref="A6:G6"/>
  </mergeCells>
  <pageMargins left="0.75" right="0.75" top="1" bottom="1" header="0.5" footer="0.5"/>
  <pageSetup paperSize="9" scale="9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showGridLines="0" zoomScale="145" zoomScaleNormal="115" workbookViewId="0">
      <selection activeCell="A20" sqref="A20"/>
    </sheetView>
  </sheetViews>
  <sheetFormatPr baseColWidth="10" defaultColWidth="11.42578125" defaultRowHeight="14.25" x14ac:dyDescent="0.2"/>
  <cols>
    <col min="1" max="1" width="38.5703125" style="3" bestFit="1" customWidth="1"/>
    <col min="2" max="2" width="13" style="3" bestFit="1" customWidth="1"/>
    <col min="3" max="3" width="16.140625" style="3" customWidth="1"/>
    <col min="4" max="4" width="13" style="3" bestFit="1" customWidth="1"/>
    <col min="5" max="5" width="14.42578125" style="3" customWidth="1"/>
    <col min="6" max="6" width="15.140625" style="3" customWidth="1"/>
    <col min="7" max="7" width="14.85546875" style="3" customWidth="1"/>
    <col min="8" max="8" width="11.42578125" style="3"/>
    <col min="9" max="9" width="13.140625" style="3" bestFit="1" customWidth="1"/>
    <col min="10" max="16384" width="11.42578125" style="3"/>
  </cols>
  <sheetData>
    <row r="1" spans="1:7" x14ac:dyDescent="0.2">
      <c r="A1" s="1" t="str">
        <f>+'C.C'!A1</f>
        <v>CUENTA PUBLICA 2023</v>
      </c>
      <c r="B1" s="2"/>
      <c r="C1" s="2"/>
      <c r="D1" s="2"/>
      <c r="E1" s="2"/>
      <c r="F1" s="2"/>
      <c r="G1" s="2"/>
    </row>
    <row r="2" spans="1:7" x14ac:dyDescent="0.2">
      <c r="A2" s="2" t="s">
        <v>0</v>
      </c>
      <c r="B2" s="2"/>
      <c r="C2" s="2"/>
      <c r="D2" s="2"/>
      <c r="E2" s="2"/>
      <c r="F2" s="2"/>
      <c r="G2" s="2"/>
    </row>
    <row r="3" spans="1:7" x14ac:dyDescent="0.2">
      <c r="A3" s="2" t="s">
        <v>1</v>
      </c>
      <c r="B3" s="2"/>
      <c r="C3" s="2"/>
      <c r="D3" s="2"/>
      <c r="E3" s="2"/>
      <c r="F3" s="2"/>
      <c r="G3" s="2"/>
    </row>
    <row r="4" spans="1:7" x14ac:dyDescent="0.2">
      <c r="A4" s="2" t="s">
        <v>21</v>
      </c>
      <c r="B4" s="2"/>
      <c r="C4" s="2"/>
      <c r="D4" s="2"/>
      <c r="E4" s="2"/>
      <c r="F4" s="2"/>
      <c r="G4" s="2"/>
    </row>
    <row r="5" spans="1:7" x14ac:dyDescent="0.2">
      <c r="A5" s="1" t="str">
        <f>+'C.C'!A5</f>
        <v>DEL 01 DE ENERO DE 2023 AL 30 DE JUNIO DE 2023</v>
      </c>
      <c r="B5" s="2"/>
      <c r="C5" s="2"/>
      <c r="D5" s="2"/>
      <c r="E5" s="2"/>
      <c r="F5" s="2"/>
      <c r="G5" s="2"/>
    </row>
    <row r="6" spans="1:7" x14ac:dyDescent="0.2">
      <c r="A6" s="4"/>
      <c r="B6" s="4"/>
      <c r="C6" s="4"/>
      <c r="D6" s="4"/>
      <c r="E6" s="4"/>
      <c r="F6" s="4"/>
      <c r="G6" s="4"/>
    </row>
    <row r="7" spans="1:7" ht="20.100000000000001" customHeight="1" x14ac:dyDescent="0.2">
      <c r="A7" s="5" t="s">
        <v>3</v>
      </c>
      <c r="B7" s="6" t="s">
        <v>4</v>
      </c>
      <c r="C7" s="7"/>
      <c r="D7" s="7"/>
      <c r="E7" s="7"/>
      <c r="F7" s="8"/>
      <c r="G7" s="5" t="s">
        <v>5</v>
      </c>
    </row>
    <row r="8" spans="1:7" ht="15" customHeight="1" x14ac:dyDescent="0.2">
      <c r="A8" s="9"/>
      <c r="B8" s="5" t="s">
        <v>6</v>
      </c>
      <c r="C8" s="10" t="s">
        <v>7</v>
      </c>
      <c r="D8" s="5" t="s">
        <v>8</v>
      </c>
      <c r="E8" s="5" t="s">
        <v>9</v>
      </c>
      <c r="F8" s="5" t="s">
        <v>10</v>
      </c>
      <c r="G8" s="9"/>
    </row>
    <row r="9" spans="1:7" ht="15" customHeight="1" x14ac:dyDescent="0.2">
      <c r="A9" s="9"/>
      <c r="B9" s="11"/>
      <c r="C9" s="12" t="s">
        <v>11</v>
      </c>
      <c r="D9" s="11"/>
      <c r="E9" s="11"/>
      <c r="F9" s="11"/>
      <c r="G9" s="11"/>
    </row>
    <row r="10" spans="1:7" ht="20.100000000000001" customHeight="1" x14ac:dyDescent="0.2">
      <c r="A10" s="11"/>
      <c r="B10" s="13">
        <v>1</v>
      </c>
      <c r="C10" s="13">
        <v>2</v>
      </c>
      <c r="D10" s="13" t="s">
        <v>12</v>
      </c>
      <c r="E10" s="13">
        <v>4</v>
      </c>
      <c r="F10" s="13">
        <v>5</v>
      </c>
      <c r="G10" s="13" t="s">
        <v>13</v>
      </c>
    </row>
    <row r="11" spans="1:7" x14ac:dyDescent="0.2">
      <c r="A11" s="18" t="s">
        <v>22</v>
      </c>
      <c r="B11" s="15">
        <v>2976732674</v>
      </c>
      <c r="C11" s="15">
        <v>237886779</v>
      </c>
      <c r="D11" s="15">
        <f>+B11+C11</f>
        <v>3214619453</v>
      </c>
      <c r="E11" s="15">
        <v>1141446066</v>
      </c>
      <c r="F11" s="15">
        <v>1137873494</v>
      </c>
      <c r="G11" s="15">
        <f>+D11-E11</f>
        <v>2073173387</v>
      </c>
    </row>
    <row r="12" spans="1:7" x14ac:dyDescent="0.2">
      <c r="A12" s="18" t="s">
        <v>23</v>
      </c>
      <c r="B12" s="15">
        <v>14586651</v>
      </c>
      <c r="C12" s="15">
        <v>-86010</v>
      </c>
      <c r="D12" s="15">
        <f>+B12+C12</f>
        <v>14500641</v>
      </c>
      <c r="E12" s="15">
        <v>0</v>
      </c>
      <c r="F12" s="15">
        <v>0</v>
      </c>
      <c r="G12" s="15">
        <f>+D12-E12</f>
        <v>14500641</v>
      </c>
    </row>
    <row r="13" spans="1:7" ht="22.5" x14ac:dyDescent="0.2">
      <c r="A13" s="18" t="s">
        <v>24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x14ac:dyDescent="0.2">
      <c r="A14" s="18" t="s">
        <v>25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">
      <c r="A15" s="18" t="s">
        <v>26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ht="20.100000000000001" customHeight="1" x14ac:dyDescent="0.2">
      <c r="A16" s="16" t="s">
        <v>20</v>
      </c>
      <c r="B16" s="17">
        <f>SUM(B11:B15)</f>
        <v>2991319325</v>
      </c>
      <c r="C16" s="17">
        <f t="shared" ref="C16:G16" si="0">SUM(C11:C15)</f>
        <v>237800769</v>
      </c>
      <c r="D16" s="17">
        <f t="shared" si="0"/>
        <v>3229120094</v>
      </c>
      <c r="E16" s="17">
        <f t="shared" si="0"/>
        <v>1141446066</v>
      </c>
      <c r="F16" s="17">
        <f t="shared" si="0"/>
        <v>1137873494</v>
      </c>
      <c r="G16" s="17">
        <f t="shared" si="0"/>
        <v>2087674028</v>
      </c>
    </row>
  </sheetData>
  <mergeCells count="13">
    <mergeCell ref="A7:A10"/>
    <mergeCell ref="B7:F7"/>
    <mergeCell ref="G7:G9"/>
    <mergeCell ref="B8:B9"/>
    <mergeCell ref="D8:D9"/>
    <mergeCell ref="E8:E9"/>
    <mergeCell ref="F8:F9"/>
    <mergeCell ref="A1:G1"/>
    <mergeCell ref="A2:G2"/>
    <mergeCell ref="A3:G3"/>
    <mergeCell ref="A4:G4"/>
    <mergeCell ref="A5:G5"/>
    <mergeCell ref="A6:G6"/>
  </mergeCells>
  <pageMargins left="0.75" right="0.75" top="1" bottom="1" header="0.5" footer="0.5"/>
  <pageSetup scale="9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3"/>
  <sheetViews>
    <sheetView showGridLines="0" zoomScale="175" zoomScaleNormal="175" workbookViewId="0">
      <selection activeCell="B19" sqref="B19"/>
    </sheetView>
  </sheetViews>
  <sheetFormatPr baseColWidth="10" defaultColWidth="11.42578125" defaultRowHeight="14.25" x14ac:dyDescent="0.2"/>
  <cols>
    <col min="1" max="1" width="7.28515625" style="3" customWidth="1"/>
    <col min="2" max="2" width="39.28515625" style="3" customWidth="1"/>
    <col min="3" max="5" width="17.42578125" style="3" customWidth="1"/>
    <col min="6" max="7" width="14.85546875" style="3" bestFit="1" customWidth="1"/>
    <col min="8" max="8" width="14.42578125" style="3" bestFit="1" customWidth="1"/>
    <col min="9" max="9" width="18.5703125" style="3" bestFit="1" customWidth="1"/>
    <col min="10" max="16384" width="11.42578125" style="3"/>
  </cols>
  <sheetData>
    <row r="1" spans="1:9" x14ac:dyDescent="0.2">
      <c r="A1" s="1" t="str">
        <f>+EAEPE!A1</f>
        <v>CUENTA PUBLICA 2023</v>
      </c>
      <c r="B1" s="2"/>
      <c r="C1" s="2"/>
      <c r="D1" s="2"/>
      <c r="E1" s="2"/>
      <c r="F1" s="2"/>
      <c r="G1" s="2"/>
      <c r="H1" s="2"/>
    </row>
    <row r="2" spans="1:9" x14ac:dyDescent="0.2">
      <c r="A2" s="2" t="s">
        <v>0</v>
      </c>
      <c r="B2" s="2"/>
      <c r="C2" s="2"/>
      <c r="D2" s="2"/>
      <c r="E2" s="2"/>
      <c r="F2" s="2"/>
      <c r="G2" s="2"/>
      <c r="H2" s="2"/>
    </row>
    <row r="3" spans="1:9" x14ac:dyDescent="0.2">
      <c r="A3" s="2" t="s">
        <v>1</v>
      </c>
      <c r="B3" s="2"/>
      <c r="C3" s="2"/>
      <c r="D3" s="2"/>
      <c r="E3" s="2"/>
      <c r="F3" s="2"/>
      <c r="G3" s="2"/>
      <c r="H3" s="2"/>
    </row>
    <row r="4" spans="1:9" x14ac:dyDescent="0.2">
      <c r="A4" s="2" t="s">
        <v>27</v>
      </c>
      <c r="B4" s="2"/>
      <c r="C4" s="2"/>
      <c r="D4" s="2"/>
      <c r="E4" s="2"/>
      <c r="F4" s="2"/>
      <c r="G4" s="2"/>
      <c r="H4" s="2"/>
    </row>
    <row r="5" spans="1:9" x14ac:dyDescent="0.2">
      <c r="A5" s="1" t="str">
        <f>+EAEPE!A5</f>
        <v>DEL 01 DE ENERO DE 2023 AL 30 DE JUNIO DE 2023</v>
      </c>
      <c r="B5" s="2"/>
      <c r="C5" s="2"/>
      <c r="D5" s="2"/>
      <c r="E5" s="2"/>
      <c r="F5" s="2"/>
      <c r="G5" s="2"/>
      <c r="H5" s="2"/>
    </row>
    <row r="6" spans="1:9" ht="8.25" customHeight="1" x14ac:dyDescent="0.2">
      <c r="A6" s="4"/>
      <c r="B6" s="4"/>
      <c r="C6" s="4"/>
      <c r="D6" s="4"/>
      <c r="E6" s="4"/>
      <c r="F6" s="4"/>
      <c r="G6" s="4"/>
      <c r="H6" s="4"/>
    </row>
    <row r="7" spans="1:9" ht="11.25" customHeight="1" x14ac:dyDescent="0.2">
      <c r="A7" s="20" t="s">
        <v>3</v>
      </c>
      <c r="B7" s="21"/>
      <c r="C7" s="6" t="s">
        <v>4</v>
      </c>
      <c r="D7" s="7"/>
      <c r="E7" s="7"/>
      <c r="F7" s="7"/>
      <c r="G7" s="8"/>
      <c r="H7" s="5" t="s">
        <v>5</v>
      </c>
    </row>
    <row r="8" spans="1:9" ht="11.25" customHeight="1" x14ac:dyDescent="0.2">
      <c r="A8" s="22"/>
      <c r="B8" s="23"/>
      <c r="C8" s="5" t="s">
        <v>6</v>
      </c>
      <c r="D8" s="10" t="s">
        <v>7</v>
      </c>
      <c r="E8" s="5" t="s">
        <v>8</v>
      </c>
      <c r="F8" s="5" t="s">
        <v>9</v>
      </c>
      <c r="G8" s="5" t="s">
        <v>10</v>
      </c>
      <c r="H8" s="9"/>
    </row>
    <row r="9" spans="1:9" ht="11.25" customHeight="1" x14ac:dyDescent="0.2">
      <c r="A9" s="22"/>
      <c r="B9" s="23"/>
      <c r="C9" s="11"/>
      <c r="D9" s="12" t="s">
        <v>11</v>
      </c>
      <c r="E9" s="11"/>
      <c r="F9" s="11"/>
      <c r="G9" s="11"/>
      <c r="H9" s="11"/>
    </row>
    <row r="10" spans="1:9" ht="11.25" customHeight="1" x14ac:dyDescent="0.2">
      <c r="A10" s="24"/>
      <c r="B10" s="25"/>
      <c r="C10" s="13">
        <v>1</v>
      </c>
      <c r="D10" s="13">
        <v>2</v>
      </c>
      <c r="E10" s="13" t="s">
        <v>12</v>
      </c>
      <c r="F10" s="13">
        <v>4</v>
      </c>
      <c r="G10" s="13">
        <v>5</v>
      </c>
      <c r="H10" s="13" t="s">
        <v>13</v>
      </c>
    </row>
    <row r="11" spans="1:9" s="30" customFormat="1" ht="15" x14ac:dyDescent="0.25">
      <c r="A11" s="26" t="s">
        <v>28</v>
      </c>
      <c r="B11" s="27"/>
      <c r="C11" s="28">
        <f>SUM(C12:C18)</f>
        <v>2368928288</v>
      </c>
      <c r="D11" s="28">
        <f t="shared" ref="D11:H11" si="0">SUM(D12:D18)</f>
        <v>194174149</v>
      </c>
      <c r="E11" s="28">
        <f t="shared" si="0"/>
        <v>2563102437</v>
      </c>
      <c r="F11" s="28">
        <f t="shared" si="0"/>
        <v>1084812764</v>
      </c>
      <c r="G11" s="28">
        <f t="shared" si="0"/>
        <v>1083289418</v>
      </c>
      <c r="H11" s="28">
        <f t="shared" si="0"/>
        <v>1478289673</v>
      </c>
      <c r="I11" s="29"/>
    </row>
    <row r="12" spans="1:9" ht="11.25" customHeight="1" x14ac:dyDescent="0.2">
      <c r="A12" s="31"/>
      <c r="B12" s="32" t="s">
        <v>29</v>
      </c>
      <c r="C12" s="15">
        <v>700601034</v>
      </c>
      <c r="D12" s="15">
        <v>52539486</v>
      </c>
      <c r="E12" s="15">
        <f>+C12+D12</f>
        <v>753140520</v>
      </c>
      <c r="F12" s="33">
        <v>374745824</v>
      </c>
      <c r="G12" s="33">
        <v>374745824</v>
      </c>
      <c r="H12" s="15">
        <f>+E12-F12</f>
        <v>378394696</v>
      </c>
      <c r="I12" s="34"/>
    </row>
    <row r="13" spans="1:9" ht="11.25" customHeight="1" x14ac:dyDescent="0.2">
      <c r="A13" s="31"/>
      <c r="B13" s="32" t="s">
        <v>30</v>
      </c>
      <c r="C13" s="15">
        <v>101953436</v>
      </c>
      <c r="D13" s="33">
        <v>10412153</v>
      </c>
      <c r="E13" s="15">
        <f t="shared" ref="E13:E18" si="1">+C13+D13</f>
        <v>112365589</v>
      </c>
      <c r="F13" s="15">
        <v>60363761</v>
      </c>
      <c r="G13" s="15">
        <v>60363761</v>
      </c>
      <c r="H13" s="15">
        <f t="shared" ref="H13:H18" si="2">+E13-F13</f>
        <v>52001828</v>
      </c>
      <c r="I13" s="34"/>
    </row>
    <row r="14" spans="1:9" ht="11.25" customHeight="1" x14ac:dyDescent="0.2">
      <c r="A14" s="31"/>
      <c r="B14" s="32" t="s">
        <v>31</v>
      </c>
      <c r="C14" s="15">
        <v>558115241</v>
      </c>
      <c r="D14" s="15">
        <v>33727622</v>
      </c>
      <c r="E14" s="15">
        <f t="shared" si="1"/>
        <v>591842863</v>
      </c>
      <c r="F14" s="15">
        <v>218563452</v>
      </c>
      <c r="G14" s="15">
        <v>218563452</v>
      </c>
      <c r="H14" s="15">
        <f t="shared" si="2"/>
        <v>373279411</v>
      </c>
      <c r="I14" s="34"/>
    </row>
    <row r="15" spans="1:9" ht="11.25" customHeight="1" x14ac:dyDescent="0.2">
      <c r="A15" s="31"/>
      <c r="B15" s="32" t="s">
        <v>32</v>
      </c>
      <c r="C15" s="15">
        <v>184707408</v>
      </c>
      <c r="D15" s="15">
        <v>21095131</v>
      </c>
      <c r="E15" s="15">
        <f t="shared" si="1"/>
        <v>205802539</v>
      </c>
      <c r="F15" s="15">
        <v>78156339</v>
      </c>
      <c r="G15" s="15">
        <v>78156339</v>
      </c>
      <c r="H15" s="15">
        <f t="shared" si="2"/>
        <v>127646200</v>
      </c>
      <c r="I15" s="34"/>
    </row>
    <row r="16" spans="1:9" ht="11.25" customHeight="1" x14ac:dyDescent="0.2">
      <c r="A16" s="31"/>
      <c r="B16" s="32" t="s">
        <v>33</v>
      </c>
      <c r="C16" s="15">
        <v>761987925</v>
      </c>
      <c r="D16" s="15">
        <v>73814792</v>
      </c>
      <c r="E16" s="15">
        <f t="shared" si="1"/>
        <v>835802717</v>
      </c>
      <c r="F16" s="15">
        <v>345733811</v>
      </c>
      <c r="G16" s="15">
        <v>344210465</v>
      </c>
      <c r="H16" s="15">
        <f t="shared" si="2"/>
        <v>490068906</v>
      </c>
      <c r="I16" s="34"/>
    </row>
    <row r="17" spans="1:9" ht="11.25" customHeight="1" x14ac:dyDescent="0.2">
      <c r="A17" s="31"/>
      <c r="B17" s="32" t="s">
        <v>34</v>
      </c>
      <c r="C17" s="15">
        <v>0</v>
      </c>
      <c r="D17" s="15">
        <v>0</v>
      </c>
      <c r="E17" s="15">
        <f t="shared" si="1"/>
        <v>0</v>
      </c>
      <c r="F17" s="19">
        <v>0</v>
      </c>
      <c r="G17" s="19">
        <v>0</v>
      </c>
      <c r="H17" s="15">
        <f t="shared" si="2"/>
        <v>0</v>
      </c>
      <c r="I17" s="34"/>
    </row>
    <row r="18" spans="1:9" ht="11.25" customHeight="1" x14ac:dyDescent="0.2">
      <c r="A18" s="31"/>
      <c r="B18" s="32" t="s">
        <v>35</v>
      </c>
      <c r="C18" s="15">
        <v>61563244</v>
      </c>
      <c r="D18" s="15">
        <v>2584965</v>
      </c>
      <c r="E18" s="15">
        <f t="shared" si="1"/>
        <v>64148209</v>
      </c>
      <c r="F18" s="15">
        <v>7249577</v>
      </c>
      <c r="G18" s="15">
        <v>7249577</v>
      </c>
      <c r="H18" s="15">
        <f t="shared" si="2"/>
        <v>56898632</v>
      </c>
      <c r="I18" s="34"/>
    </row>
    <row r="19" spans="1:9" s="30" customFormat="1" ht="11.25" customHeight="1" x14ac:dyDescent="0.25">
      <c r="A19" s="31" t="s">
        <v>36</v>
      </c>
      <c r="B19" s="35"/>
      <c r="C19" s="28">
        <f>SUM(C20:C28)</f>
        <v>384961903</v>
      </c>
      <c r="D19" s="28">
        <f t="shared" ref="D19:G19" si="3">SUM(D20:D28)</f>
        <v>2264947</v>
      </c>
      <c r="E19" s="28">
        <f t="shared" si="3"/>
        <v>387226850</v>
      </c>
      <c r="F19" s="28">
        <f t="shared" si="3"/>
        <v>20955808</v>
      </c>
      <c r="G19" s="28">
        <f t="shared" si="3"/>
        <v>19849772</v>
      </c>
      <c r="H19" s="28">
        <f>SUM(H20:H28)</f>
        <v>366271042</v>
      </c>
      <c r="I19" s="29"/>
    </row>
    <row r="20" spans="1:9" ht="11.25" customHeight="1" x14ac:dyDescent="0.2">
      <c r="A20" s="31"/>
      <c r="B20" s="32" t="s">
        <v>37</v>
      </c>
      <c r="C20" s="15">
        <v>34015422</v>
      </c>
      <c r="D20" s="15">
        <v>124401</v>
      </c>
      <c r="E20" s="15">
        <f>+C20+D20</f>
        <v>34139823</v>
      </c>
      <c r="F20" s="15">
        <v>5113214</v>
      </c>
      <c r="G20" s="15">
        <v>4021219</v>
      </c>
      <c r="H20" s="15">
        <f t="shared" ref="H20:H28" si="4">+E20-F20</f>
        <v>29026609</v>
      </c>
      <c r="I20" s="34"/>
    </row>
    <row r="21" spans="1:9" ht="11.25" customHeight="1" x14ac:dyDescent="0.2">
      <c r="A21" s="31"/>
      <c r="B21" s="32" t="s">
        <v>38</v>
      </c>
      <c r="C21" s="15">
        <v>51633052</v>
      </c>
      <c r="D21" s="15">
        <v>91397</v>
      </c>
      <c r="E21" s="15">
        <f t="shared" ref="E21:E28" si="5">+C21+D21</f>
        <v>51724449</v>
      </c>
      <c r="F21" s="15">
        <v>795251</v>
      </c>
      <c r="G21" s="15">
        <v>789839</v>
      </c>
      <c r="H21" s="15">
        <f t="shared" si="4"/>
        <v>50929198</v>
      </c>
      <c r="I21" s="34"/>
    </row>
    <row r="22" spans="1:9" ht="11.25" customHeight="1" x14ac:dyDescent="0.2">
      <c r="A22" s="31"/>
      <c r="B22" s="32" t="s">
        <v>39</v>
      </c>
      <c r="C22" s="15">
        <v>120000</v>
      </c>
      <c r="D22" s="15">
        <v>0</v>
      </c>
      <c r="E22" s="15">
        <f t="shared" si="5"/>
        <v>120000</v>
      </c>
      <c r="F22" s="15">
        <v>0</v>
      </c>
      <c r="G22" s="15">
        <v>0</v>
      </c>
      <c r="H22" s="15">
        <f t="shared" si="4"/>
        <v>120000</v>
      </c>
      <c r="I22" s="34"/>
    </row>
    <row r="23" spans="1:9" ht="11.25" customHeight="1" x14ac:dyDescent="0.2">
      <c r="A23" s="31"/>
      <c r="B23" s="32" t="s">
        <v>40</v>
      </c>
      <c r="C23" s="15">
        <v>6343013</v>
      </c>
      <c r="D23" s="15">
        <v>-159231</v>
      </c>
      <c r="E23" s="15">
        <f t="shared" si="5"/>
        <v>6183782</v>
      </c>
      <c r="F23" s="15">
        <v>163973</v>
      </c>
      <c r="G23" s="15">
        <v>163973</v>
      </c>
      <c r="H23" s="15">
        <f t="shared" si="4"/>
        <v>6019809</v>
      </c>
      <c r="I23" s="34"/>
    </row>
    <row r="24" spans="1:9" ht="11.25" customHeight="1" x14ac:dyDescent="0.2">
      <c r="A24" s="31"/>
      <c r="B24" s="32" t="s">
        <v>41</v>
      </c>
      <c r="C24" s="15">
        <v>230316689</v>
      </c>
      <c r="D24" s="15">
        <v>10762302</v>
      </c>
      <c r="E24" s="15">
        <f t="shared" si="5"/>
        <v>241078991</v>
      </c>
      <c r="F24" s="15">
        <v>10132273</v>
      </c>
      <c r="G24" s="15">
        <v>10132273</v>
      </c>
      <c r="H24" s="15">
        <f t="shared" si="4"/>
        <v>230946718</v>
      </c>
      <c r="I24" s="34"/>
    </row>
    <row r="25" spans="1:9" ht="11.25" customHeight="1" x14ac:dyDescent="0.2">
      <c r="A25" s="31"/>
      <c r="B25" s="32" t="s">
        <v>42</v>
      </c>
      <c r="C25" s="15">
        <v>18877127</v>
      </c>
      <c r="D25" s="15">
        <v>1217297</v>
      </c>
      <c r="E25" s="15">
        <f t="shared" si="5"/>
        <v>20094424</v>
      </c>
      <c r="F25" s="15">
        <v>4654401</v>
      </c>
      <c r="G25" s="15">
        <v>4652184</v>
      </c>
      <c r="H25" s="15">
        <f t="shared" si="4"/>
        <v>15440023</v>
      </c>
      <c r="I25" s="34"/>
    </row>
    <row r="26" spans="1:9" ht="11.25" customHeight="1" x14ac:dyDescent="0.2">
      <c r="A26" s="31"/>
      <c r="B26" s="32" t="s">
        <v>43</v>
      </c>
      <c r="C26" s="15">
        <v>33681890</v>
      </c>
      <c r="D26" s="15">
        <v>-10387519</v>
      </c>
      <c r="E26" s="15">
        <f t="shared" si="5"/>
        <v>23294371</v>
      </c>
      <c r="F26" s="15">
        <v>19771</v>
      </c>
      <c r="G26" s="15">
        <v>17024</v>
      </c>
      <c r="H26" s="15">
        <f t="shared" si="4"/>
        <v>23274600</v>
      </c>
      <c r="I26" s="34"/>
    </row>
    <row r="27" spans="1:9" ht="11.25" customHeight="1" x14ac:dyDescent="0.2">
      <c r="A27" s="31"/>
      <c r="B27" s="32" t="s">
        <v>44</v>
      </c>
      <c r="C27" s="15">
        <v>0</v>
      </c>
      <c r="D27" s="15">
        <v>0</v>
      </c>
      <c r="E27" s="15">
        <f t="shared" si="5"/>
        <v>0</v>
      </c>
      <c r="F27" s="15">
        <v>0</v>
      </c>
      <c r="G27" s="15">
        <v>0</v>
      </c>
      <c r="H27" s="15">
        <f t="shared" si="4"/>
        <v>0</v>
      </c>
      <c r="I27" s="34"/>
    </row>
    <row r="28" spans="1:9" ht="11.25" customHeight="1" x14ac:dyDescent="0.2">
      <c r="A28" s="31"/>
      <c r="B28" s="32" t="s">
        <v>45</v>
      </c>
      <c r="C28" s="15">
        <v>9974710</v>
      </c>
      <c r="D28" s="15">
        <v>616300</v>
      </c>
      <c r="E28" s="15">
        <f t="shared" si="5"/>
        <v>10591010</v>
      </c>
      <c r="F28" s="15">
        <v>76925</v>
      </c>
      <c r="G28" s="15">
        <v>73260</v>
      </c>
      <c r="H28" s="15">
        <f t="shared" si="4"/>
        <v>10514085</v>
      </c>
      <c r="I28" s="34"/>
    </row>
    <row r="29" spans="1:9" s="30" customFormat="1" ht="11.25" customHeight="1" x14ac:dyDescent="0.25">
      <c r="A29" s="31" t="s">
        <v>46</v>
      </c>
      <c r="B29" s="35"/>
      <c r="C29" s="28">
        <f>SUM(C30:C38)</f>
        <v>217442483</v>
      </c>
      <c r="D29" s="28">
        <f t="shared" ref="D29" si="6">SUM(D30:D38)</f>
        <v>41255041</v>
      </c>
      <c r="E29" s="28">
        <f>SUM(E30:E38)</f>
        <v>258697524</v>
      </c>
      <c r="F29" s="28">
        <f t="shared" ref="F29:H29" si="7">SUM(F30:F38)</f>
        <v>32887692</v>
      </c>
      <c r="G29" s="28">
        <f t="shared" si="7"/>
        <v>31951509</v>
      </c>
      <c r="H29" s="28">
        <f t="shared" si="7"/>
        <v>225809832</v>
      </c>
      <c r="I29" s="34"/>
    </row>
    <row r="30" spans="1:9" ht="11.25" customHeight="1" x14ac:dyDescent="0.2">
      <c r="A30" s="31"/>
      <c r="B30" s="32" t="s">
        <v>47</v>
      </c>
      <c r="C30" s="15">
        <v>45081955</v>
      </c>
      <c r="D30" s="33">
        <v>-68434</v>
      </c>
      <c r="E30" s="15">
        <f t="shared" ref="E30:E38" si="8">+C30+D30</f>
        <v>45013521</v>
      </c>
      <c r="F30" s="15">
        <v>15835915</v>
      </c>
      <c r="G30" s="15">
        <v>15809527</v>
      </c>
      <c r="H30" s="15">
        <f t="shared" ref="H30:H38" si="9">+E30-F30</f>
        <v>29177606</v>
      </c>
      <c r="I30" s="34"/>
    </row>
    <row r="31" spans="1:9" ht="11.25" customHeight="1" x14ac:dyDescent="0.2">
      <c r="A31" s="31"/>
      <c r="B31" s="32" t="s">
        <v>48</v>
      </c>
      <c r="C31" s="15">
        <v>15043419</v>
      </c>
      <c r="D31" s="15">
        <v>-221192</v>
      </c>
      <c r="E31" s="15">
        <f t="shared" si="8"/>
        <v>14822227</v>
      </c>
      <c r="F31" s="15">
        <v>2889562</v>
      </c>
      <c r="G31" s="15">
        <v>2889562</v>
      </c>
      <c r="H31" s="15">
        <f t="shared" si="9"/>
        <v>11932665</v>
      </c>
      <c r="I31" s="34"/>
    </row>
    <row r="32" spans="1:9" ht="11.25" customHeight="1" x14ac:dyDescent="0.2">
      <c r="A32" s="31"/>
      <c r="B32" s="32" t="s">
        <v>49</v>
      </c>
      <c r="C32" s="15">
        <v>100523513</v>
      </c>
      <c r="D32" s="33">
        <v>517114</v>
      </c>
      <c r="E32" s="15">
        <f t="shared" si="8"/>
        <v>101040627</v>
      </c>
      <c r="F32" s="33">
        <v>7205251</v>
      </c>
      <c r="G32" s="33">
        <v>6331828</v>
      </c>
      <c r="H32" s="15">
        <f t="shared" si="9"/>
        <v>93835376</v>
      </c>
      <c r="I32" s="34"/>
    </row>
    <row r="33" spans="1:9" ht="11.25" customHeight="1" x14ac:dyDescent="0.2">
      <c r="A33" s="31"/>
      <c r="B33" s="32" t="s">
        <v>50</v>
      </c>
      <c r="C33" s="15">
        <v>3551193</v>
      </c>
      <c r="D33" s="15">
        <v>344597</v>
      </c>
      <c r="E33" s="15">
        <f t="shared" si="8"/>
        <v>3895790</v>
      </c>
      <c r="F33" s="33">
        <v>23813</v>
      </c>
      <c r="G33" s="33">
        <v>23813</v>
      </c>
      <c r="H33" s="15">
        <f t="shared" si="9"/>
        <v>3871977</v>
      </c>
      <c r="I33" s="34"/>
    </row>
    <row r="34" spans="1:9" ht="11.25" customHeight="1" x14ac:dyDescent="0.2">
      <c r="A34" s="31"/>
      <c r="B34" s="32" t="s">
        <v>51</v>
      </c>
      <c r="C34" s="15">
        <v>36855183</v>
      </c>
      <c r="D34" s="15">
        <v>38027639</v>
      </c>
      <c r="E34" s="15">
        <f t="shared" si="8"/>
        <v>74882822</v>
      </c>
      <c r="F34" s="15">
        <v>4000940</v>
      </c>
      <c r="G34" s="15">
        <v>4000940</v>
      </c>
      <c r="H34" s="15">
        <f t="shared" si="9"/>
        <v>70881882</v>
      </c>
      <c r="I34" s="34"/>
    </row>
    <row r="35" spans="1:9" ht="11.25" customHeight="1" x14ac:dyDescent="0.2">
      <c r="A35" s="31"/>
      <c r="B35" s="32" t="s">
        <v>52</v>
      </c>
      <c r="C35" s="15">
        <v>487100</v>
      </c>
      <c r="D35" s="15">
        <v>-107903</v>
      </c>
      <c r="E35" s="15">
        <f t="shared" si="8"/>
        <v>379197</v>
      </c>
      <c r="F35" s="15">
        <v>0</v>
      </c>
      <c r="G35" s="15">
        <v>0</v>
      </c>
      <c r="H35" s="15">
        <f t="shared" si="9"/>
        <v>379197</v>
      </c>
      <c r="I35" s="34"/>
    </row>
    <row r="36" spans="1:9" ht="11.25" customHeight="1" x14ac:dyDescent="0.2">
      <c r="A36" s="31"/>
      <c r="B36" s="32" t="s">
        <v>53</v>
      </c>
      <c r="C36" s="15">
        <v>4178728</v>
      </c>
      <c r="D36" s="15">
        <v>546207</v>
      </c>
      <c r="E36" s="15">
        <f>+C36+D36</f>
        <v>4724935</v>
      </c>
      <c r="F36" s="15">
        <v>263867</v>
      </c>
      <c r="G36" s="15">
        <v>239130</v>
      </c>
      <c r="H36" s="15">
        <f t="shared" si="9"/>
        <v>4461068</v>
      </c>
      <c r="I36" s="34"/>
    </row>
    <row r="37" spans="1:9" ht="11.25" customHeight="1" x14ac:dyDescent="0.2">
      <c r="A37" s="31"/>
      <c r="B37" s="32" t="s">
        <v>54</v>
      </c>
      <c r="C37" s="15">
        <v>8115067</v>
      </c>
      <c r="D37" s="15">
        <v>2423460</v>
      </c>
      <c r="E37" s="15">
        <f t="shared" si="8"/>
        <v>10538527</v>
      </c>
      <c r="F37" s="15">
        <v>2059466</v>
      </c>
      <c r="G37" s="15">
        <v>2059466</v>
      </c>
      <c r="H37" s="15">
        <f t="shared" si="9"/>
        <v>8479061</v>
      </c>
      <c r="I37" s="34"/>
    </row>
    <row r="38" spans="1:9" ht="11.25" customHeight="1" x14ac:dyDescent="0.2">
      <c r="A38" s="31"/>
      <c r="B38" s="32" t="s">
        <v>55</v>
      </c>
      <c r="C38" s="15">
        <v>3606325</v>
      </c>
      <c r="D38" s="15">
        <v>-206447</v>
      </c>
      <c r="E38" s="15">
        <f t="shared" si="8"/>
        <v>3399878</v>
      </c>
      <c r="F38" s="15">
        <v>608878</v>
      </c>
      <c r="G38" s="15">
        <v>597243</v>
      </c>
      <c r="H38" s="15">
        <f t="shared" si="9"/>
        <v>2791000</v>
      </c>
      <c r="I38" s="34"/>
    </row>
    <row r="39" spans="1:9" s="30" customFormat="1" ht="14.25" customHeight="1" x14ac:dyDescent="0.25">
      <c r="A39" s="31" t="s">
        <v>56</v>
      </c>
      <c r="B39" s="35"/>
      <c r="C39" s="28">
        <f t="shared" ref="C39:H39" si="10">SUM(C40:C48)</f>
        <v>5400000</v>
      </c>
      <c r="D39" s="28">
        <f t="shared" si="10"/>
        <v>192642</v>
      </c>
      <c r="E39" s="28">
        <f t="shared" si="10"/>
        <v>5592642</v>
      </c>
      <c r="F39" s="28">
        <f t="shared" si="10"/>
        <v>2789802</v>
      </c>
      <c r="G39" s="28">
        <f t="shared" si="10"/>
        <v>2782795</v>
      </c>
      <c r="H39" s="28">
        <f t="shared" si="10"/>
        <v>2802840</v>
      </c>
      <c r="I39" s="34"/>
    </row>
    <row r="40" spans="1:9" ht="11.25" customHeight="1" x14ac:dyDescent="0.2">
      <c r="A40" s="31"/>
      <c r="B40" s="32" t="s">
        <v>57</v>
      </c>
      <c r="C40" s="15">
        <v>0</v>
      </c>
      <c r="D40" s="15">
        <v>0</v>
      </c>
      <c r="E40" s="15">
        <f t="shared" ref="E40:E48" si="11">+C40+D40</f>
        <v>0</v>
      </c>
      <c r="F40" s="15">
        <v>0</v>
      </c>
      <c r="G40" s="15">
        <v>0</v>
      </c>
      <c r="H40" s="15">
        <f t="shared" ref="H40:H48" si="12">+E40-F40</f>
        <v>0</v>
      </c>
      <c r="I40" s="29"/>
    </row>
    <row r="41" spans="1:9" ht="11.25" customHeight="1" x14ac:dyDescent="0.2">
      <c r="A41" s="31"/>
      <c r="B41" s="32" t="s">
        <v>58</v>
      </c>
      <c r="C41" s="15">
        <v>0</v>
      </c>
      <c r="D41" s="15">
        <v>0</v>
      </c>
      <c r="E41" s="15">
        <f t="shared" si="11"/>
        <v>0</v>
      </c>
      <c r="F41" s="15">
        <v>0</v>
      </c>
      <c r="G41" s="15">
        <v>0</v>
      </c>
      <c r="H41" s="15">
        <f t="shared" si="12"/>
        <v>0</v>
      </c>
      <c r="I41" s="29"/>
    </row>
    <row r="42" spans="1:9" ht="11.25" customHeight="1" x14ac:dyDescent="0.2">
      <c r="A42" s="31"/>
      <c r="B42" s="32" t="s">
        <v>59</v>
      </c>
      <c r="C42" s="15">
        <v>0</v>
      </c>
      <c r="D42" s="15">
        <v>0</v>
      </c>
      <c r="E42" s="15">
        <f t="shared" si="11"/>
        <v>0</v>
      </c>
      <c r="F42" s="15">
        <v>0</v>
      </c>
      <c r="G42" s="15">
        <v>0</v>
      </c>
      <c r="H42" s="15">
        <f t="shared" si="12"/>
        <v>0</v>
      </c>
      <c r="I42" s="34"/>
    </row>
    <row r="43" spans="1:9" ht="11.25" customHeight="1" x14ac:dyDescent="0.2">
      <c r="A43" s="31"/>
      <c r="B43" s="32" t="s">
        <v>60</v>
      </c>
      <c r="C43" s="15">
        <v>5400000</v>
      </c>
      <c r="D43" s="15">
        <v>192642</v>
      </c>
      <c r="E43" s="15">
        <f t="shared" si="11"/>
        <v>5592642</v>
      </c>
      <c r="F43" s="15">
        <v>2789802</v>
      </c>
      <c r="G43" s="15">
        <v>2782795</v>
      </c>
      <c r="H43" s="15">
        <f t="shared" si="12"/>
        <v>2802840</v>
      </c>
      <c r="I43" s="34"/>
    </row>
    <row r="44" spans="1:9" ht="11.25" customHeight="1" x14ac:dyDescent="0.2">
      <c r="A44" s="31"/>
      <c r="B44" s="32" t="s">
        <v>25</v>
      </c>
      <c r="C44" s="15">
        <v>0</v>
      </c>
      <c r="D44" s="15">
        <v>0</v>
      </c>
      <c r="E44" s="15">
        <f t="shared" si="11"/>
        <v>0</v>
      </c>
      <c r="F44" s="15">
        <v>0</v>
      </c>
      <c r="G44" s="15">
        <v>0</v>
      </c>
      <c r="H44" s="15">
        <f t="shared" si="12"/>
        <v>0</v>
      </c>
      <c r="I44" s="34"/>
    </row>
    <row r="45" spans="1:9" ht="11.25" customHeight="1" x14ac:dyDescent="0.2">
      <c r="A45" s="31"/>
      <c r="B45" s="32" t="s">
        <v>61</v>
      </c>
      <c r="C45" s="15">
        <v>0</v>
      </c>
      <c r="D45" s="15">
        <v>0</v>
      </c>
      <c r="E45" s="15">
        <f t="shared" si="11"/>
        <v>0</v>
      </c>
      <c r="F45" s="15">
        <v>0</v>
      </c>
      <c r="G45" s="15">
        <v>0</v>
      </c>
      <c r="H45" s="15">
        <f t="shared" si="12"/>
        <v>0</v>
      </c>
      <c r="I45" s="34"/>
    </row>
    <row r="46" spans="1:9" ht="11.25" customHeight="1" x14ac:dyDescent="0.2">
      <c r="A46" s="31"/>
      <c r="B46" s="32" t="s">
        <v>62</v>
      </c>
      <c r="C46" s="15">
        <v>0</v>
      </c>
      <c r="D46" s="15">
        <v>0</v>
      </c>
      <c r="E46" s="15">
        <f t="shared" si="11"/>
        <v>0</v>
      </c>
      <c r="F46" s="15">
        <v>0</v>
      </c>
      <c r="G46" s="15">
        <v>0</v>
      </c>
      <c r="H46" s="15">
        <f t="shared" si="12"/>
        <v>0</v>
      </c>
      <c r="I46" s="34"/>
    </row>
    <row r="47" spans="1:9" ht="11.25" customHeight="1" x14ac:dyDescent="0.2">
      <c r="A47" s="31"/>
      <c r="B47" s="32" t="s">
        <v>63</v>
      </c>
      <c r="C47" s="15">
        <v>0</v>
      </c>
      <c r="D47" s="15">
        <v>0</v>
      </c>
      <c r="E47" s="15">
        <f t="shared" si="11"/>
        <v>0</v>
      </c>
      <c r="F47" s="15">
        <v>0</v>
      </c>
      <c r="G47" s="15">
        <v>0</v>
      </c>
      <c r="H47" s="15">
        <f t="shared" si="12"/>
        <v>0</v>
      </c>
      <c r="I47" s="34"/>
    </row>
    <row r="48" spans="1:9" ht="11.25" customHeight="1" x14ac:dyDescent="0.2">
      <c r="A48" s="31"/>
      <c r="B48" s="32" t="s">
        <v>64</v>
      </c>
      <c r="C48" s="15">
        <v>0</v>
      </c>
      <c r="D48" s="15">
        <v>0</v>
      </c>
      <c r="E48" s="15">
        <f t="shared" si="11"/>
        <v>0</v>
      </c>
      <c r="F48" s="15">
        <v>0</v>
      </c>
      <c r="G48" s="15">
        <v>0</v>
      </c>
      <c r="H48" s="15">
        <f t="shared" si="12"/>
        <v>0</v>
      </c>
      <c r="I48" s="34"/>
    </row>
    <row r="49" spans="1:9" s="30" customFormat="1" ht="11.25" customHeight="1" x14ac:dyDescent="0.25">
      <c r="A49" s="31" t="s">
        <v>65</v>
      </c>
      <c r="B49" s="35"/>
      <c r="C49" s="28">
        <f>SUM(C50:C58)</f>
        <v>14586651</v>
      </c>
      <c r="D49" s="28">
        <f t="shared" ref="D49:G49" si="13">SUM(D50:D58)</f>
        <v>-86010</v>
      </c>
      <c r="E49" s="28">
        <f t="shared" si="13"/>
        <v>14500641</v>
      </c>
      <c r="F49" s="28">
        <f t="shared" si="13"/>
        <v>0</v>
      </c>
      <c r="G49" s="28">
        <f t="shared" si="13"/>
        <v>0</v>
      </c>
      <c r="H49" s="28">
        <f>SUM(H50:H58)</f>
        <v>14500641</v>
      </c>
      <c r="I49" s="34"/>
    </row>
    <row r="50" spans="1:9" ht="11.25" customHeight="1" x14ac:dyDescent="0.2">
      <c r="A50" s="31"/>
      <c r="B50" s="32" t="s">
        <v>66</v>
      </c>
      <c r="C50" s="15">
        <v>7007175</v>
      </c>
      <c r="D50" s="15">
        <v>378590</v>
      </c>
      <c r="E50" s="15">
        <f t="shared" ref="E50:E58" si="14">+C50+D50</f>
        <v>7385765</v>
      </c>
      <c r="F50" s="15">
        <v>0</v>
      </c>
      <c r="G50" s="15">
        <v>0</v>
      </c>
      <c r="H50" s="15">
        <f t="shared" ref="H50:H58" si="15">+E50-F50</f>
        <v>7385765</v>
      </c>
      <c r="I50" s="34"/>
    </row>
    <row r="51" spans="1:9" ht="11.25" customHeight="1" x14ac:dyDescent="0.2">
      <c r="A51" s="31"/>
      <c r="B51" s="32" t="s">
        <v>67</v>
      </c>
      <c r="C51" s="15">
        <v>40000</v>
      </c>
      <c r="D51" s="15">
        <v>-30000</v>
      </c>
      <c r="E51" s="15">
        <f t="shared" si="14"/>
        <v>10000</v>
      </c>
      <c r="F51" s="15">
        <v>0</v>
      </c>
      <c r="G51" s="15">
        <v>0</v>
      </c>
      <c r="H51" s="15">
        <f t="shared" si="15"/>
        <v>10000</v>
      </c>
      <c r="I51" s="29"/>
    </row>
    <row r="52" spans="1:9" ht="11.25" customHeight="1" x14ac:dyDescent="0.2">
      <c r="A52" s="31"/>
      <c r="B52" s="32" t="s">
        <v>68</v>
      </c>
      <c r="C52" s="15">
        <v>2847922</v>
      </c>
      <c r="D52" s="15">
        <v>2600</v>
      </c>
      <c r="E52" s="15">
        <f t="shared" si="14"/>
        <v>2850522</v>
      </c>
      <c r="F52" s="15">
        <v>0</v>
      </c>
      <c r="G52" s="15">
        <v>0</v>
      </c>
      <c r="H52" s="15">
        <f t="shared" si="15"/>
        <v>2850522</v>
      </c>
      <c r="I52" s="34"/>
    </row>
    <row r="53" spans="1:9" ht="11.25" customHeight="1" x14ac:dyDescent="0.2">
      <c r="A53" s="31"/>
      <c r="B53" s="32" t="s">
        <v>69</v>
      </c>
      <c r="C53" s="15">
        <v>4265000</v>
      </c>
      <c r="D53" s="15">
        <v>-390700</v>
      </c>
      <c r="E53" s="15">
        <f t="shared" si="14"/>
        <v>3874300</v>
      </c>
      <c r="F53" s="15">
        <v>0</v>
      </c>
      <c r="G53" s="15">
        <v>0</v>
      </c>
      <c r="H53" s="15">
        <f t="shared" si="15"/>
        <v>3874300</v>
      </c>
      <c r="I53" s="34"/>
    </row>
    <row r="54" spans="1:9" ht="11.25" customHeight="1" x14ac:dyDescent="0.2">
      <c r="A54" s="31"/>
      <c r="B54" s="32" t="s">
        <v>70</v>
      </c>
      <c r="C54" s="15">
        <v>0</v>
      </c>
      <c r="D54" s="15">
        <v>0</v>
      </c>
      <c r="E54" s="15">
        <f t="shared" si="14"/>
        <v>0</v>
      </c>
      <c r="F54" s="15">
        <v>0</v>
      </c>
      <c r="G54" s="15">
        <v>0</v>
      </c>
      <c r="H54" s="15">
        <f t="shared" si="15"/>
        <v>0</v>
      </c>
      <c r="I54" s="34"/>
    </row>
    <row r="55" spans="1:9" ht="11.25" customHeight="1" x14ac:dyDescent="0.2">
      <c r="A55" s="31"/>
      <c r="B55" s="32" t="s">
        <v>71</v>
      </c>
      <c r="C55" s="15">
        <v>60000</v>
      </c>
      <c r="D55" s="15">
        <v>-30000</v>
      </c>
      <c r="E55" s="15">
        <f t="shared" si="14"/>
        <v>30000</v>
      </c>
      <c r="F55" s="15">
        <v>0</v>
      </c>
      <c r="G55" s="15">
        <v>0</v>
      </c>
      <c r="H55" s="15">
        <f t="shared" si="15"/>
        <v>30000</v>
      </c>
      <c r="I55" s="34"/>
    </row>
    <row r="56" spans="1:9" ht="11.25" customHeight="1" x14ac:dyDescent="0.2">
      <c r="A56" s="31"/>
      <c r="B56" s="32" t="s">
        <v>72</v>
      </c>
      <c r="C56" s="15">
        <v>0</v>
      </c>
      <c r="D56" s="15">
        <v>0</v>
      </c>
      <c r="E56" s="15">
        <f t="shared" si="14"/>
        <v>0</v>
      </c>
      <c r="F56" s="15">
        <v>0</v>
      </c>
      <c r="G56" s="15">
        <v>0</v>
      </c>
      <c r="H56" s="15">
        <f t="shared" si="15"/>
        <v>0</v>
      </c>
      <c r="I56" s="34"/>
    </row>
    <row r="57" spans="1:9" ht="11.25" customHeight="1" x14ac:dyDescent="0.2">
      <c r="A57" s="31"/>
      <c r="B57" s="32" t="s">
        <v>73</v>
      </c>
      <c r="C57" s="15">
        <v>0</v>
      </c>
      <c r="D57" s="15">
        <v>0</v>
      </c>
      <c r="E57" s="15">
        <f t="shared" si="14"/>
        <v>0</v>
      </c>
      <c r="F57" s="15">
        <v>0</v>
      </c>
      <c r="G57" s="15">
        <v>0</v>
      </c>
      <c r="H57" s="15">
        <f t="shared" si="15"/>
        <v>0</v>
      </c>
      <c r="I57" s="34"/>
    </row>
    <row r="58" spans="1:9" ht="11.25" customHeight="1" x14ac:dyDescent="0.2">
      <c r="A58" s="31"/>
      <c r="B58" s="32" t="s">
        <v>74</v>
      </c>
      <c r="C58" s="15">
        <v>366554</v>
      </c>
      <c r="D58" s="15">
        <v>-16500</v>
      </c>
      <c r="E58" s="15">
        <f t="shared" si="14"/>
        <v>350054</v>
      </c>
      <c r="F58" s="15">
        <v>0</v>
      </c>
      <c r="G58" s="15">
        <v>0</v>
      </c>
      <c r="H58" s="15">
        <f t="shared" si="15"/>
        <v>350054</v>
      </c>
      <c r="I58" s="34"/>
    </row>
    <row r="59" spans="1:9" s="30" customFormat="1" ht="11.25" customHeight="1" x14ac:dyDescent="0.25">
      <c r="A59" s="31" t="s">
        <v>75</v>
      </c>
      <c r="B59" s="35"/>
      <c r="C59" s="28">
        <f>SUM(C60:C62)</f>
        <v>0</v>
      </c>
      <c r="D59" s="28">
        <f t="shared" ref="D59:H59" si="16">SUM(D60:D62)</f>
        <v>0</v>
      </c>
      <c r="E59" s="28">
        <f t="shared" si="16"/>
        <v>0</v>
      </c>
      <c r="F59" s="28">
        <f t="shared" si="16"/>
        <v>0</v>
      </c>
      <c r="G59" s="28">
        <f t="shared" si="16"/>
        <v>0</v>
      </c>
      <c r="H59" s="28">
        <f t="shared" si="16"/>
        <v>0</v>
      </c>
    </row>
    <row r="60" spans="1:9" ht="11.25" customHeight="1" x14ac:dyDescent="0.2">
      <c r="A60" s="31"/>
      <c r="B60" s="32" t="s">
        <v>76</v>
      </c>
      <c r="C60" s="15">
        <v>0</v>
      </c>
      <c r="D60" s="15">
        <v>0</v>
      </c>
      <c r="E60" s="15">
        <f t="shared" ref="E60:E70" si="17">+C60+D60</f>
        <v>0</v>
      </c>
      <c r="F60" s="15">
        <v>0</v>
      </c>
      <c r="G60" s="15">
        <v>0</v>
      </c>
      <c r="H60" s="15">
        <f t="shared" ref="H60:H62" si="18">+E60-F60</f>
        <v>0</v>
      </c>
    </row>
    <row r="61" spans="1:9" ht="11.25" customHeight="1" x14ac:dyDescent="0.2">
      <c r="A61" s="31"/>
      <c r="B61" s="32" t="s">
        <v>77</v>
      </c>
      <c r="C61" s="15">
        <v>0</v>
      </c>
      <c r="D61" s="15">
        <v>0</v>
      </c>
      <c r="E61" s="15">
        <f t="shared" si="17"/>
        <v>0</v>
      </c>
      <c r="F61" s="15">
        <v>0</v>
      </c>
      <c r="G61" s="15">
        <v>0</v>
      </c>
      <c r="H61" s="15">
        <f>+E61-F61</f>
        <v>0</v>
      </c>
    </row>
    <row r="62" spans="1:9" ht="11.25" customHeight="1" x14ac:dyDescent="0.2">
      <c r="A62" s="31"/>
      <c r="B62" s="32" t="s">
        <v>78</v>
      </c>
      <c r="C62" s="15">
        <v>0</v>
      </c>
      <c r="D62" s="15">
        <v>0</v>
      </c>
      <c r="E62" s="15">
        <f t="shared" si="17"/>
        <v>0</v>
      </c>
      <c r="F62" s="15">
        <v>0</v>
      </c>
      <c r="G62" s="15">
        <v>0</v>
      </c>
      <c r="H62" s="15">
        <f t="shared" si="18"/>
        <v>0</v>
      </c>
    </row>
    <row r="63" spans="1:9" s="30" customFormat="1" ht="11.25" customHeight="1" x14ac:dyDescent="0.25">
      <c r="A63" s="31" t="s">
        <v>79</v>
      </c>
      <c r="B63" s="35"/>
      <c r="C63" s="28">
        <v>0</v>
      </c>
      <c r="D63" s="28">
        <v>0</v>
      </c>
      <c r="E63" s="28">
        <f t="shared" si="17"/>
        <v>0</v>
      </c>
      <c r="F63" s="28">
        <v>0</v>
      </c>
      <c r="G63" s="28">
        <v>0</v>
      </c>
      <c r="H63" s="28">
        <v>0</v>
      </c>
    </row>
    <row r="64" spans="1:9" ht="11.25" customHeight="1" x14ac:dyDescent="0.2">
      <c r="A64" s="31"/>
      <c r="B64" s="32" t="s">
        <v>80</v>
      </c>
      <c r="C64" s="15">
        <v>0</v>
      </c>
      <c r="D64" s="15">
        <v>0</v>
      </c>
      <c r="E64" s="15">
        <f t="shared" si="17"/>
        <v>0</v>
      </c>
      <c r="F64" s="15">
        <v>0</v>
      </c>
      <c r="G64" s="15">
        <v>0</v>
      </c>
      <c r="H64" s="15">
        <f t="shared" ref="H64:H70" si="19">+E64-F64</f>
        <v>0</v>
      </c>
    </row>
    <row r="65" spans="1:8" ht="11.25" customHeight="1" x14ac:dyDescent="0.2">
      <c r="A65" s="31"/>
      <c r="B65" s="32" t="s">
        <v>81</v>
      </c>
      <c r="C65" s="15">
        <v>0</v>
      </c>
      <c r="D65" s="15">
        <v>0</v>
      </c>
      <c r="E65" s="15">
        <f t="shared" si="17"/>
        <v>0</v>
      </c>
      <c r="F65" s="15">
        <v>0</v>
      </c>
      <c r="G65" s="15">
        <v>0</v>
      </c>
      <c r="H65" s="15">
        <f t="shared" si="19"/>
        <v>0</v>
      </c>
    </row>
    <row r="66" spans="1:8" ht="11.25" customHeight="1" x14ac:dyDescent="0.2">
      <c r="A66" s="31"/>
      <c r="B66" s="32" t="s">
        <v>82</v>
      </c>
      <c r="C66" s="15">
        <v>0</v>
      </c>
      <c r="D66" s="15">
        <v>0</v>
      </c>
      <c r="E66" s="15">
        <f t="shared" si="17"/>
        <v>0</v>
      </c>
      <c r="F66" s="15">
        <v>0</v>
      </c>
      <c r="G66" s="15">
        <v>0</v>
      </c>
      <c r="H66" s="15">
        <f t="shared" si="19"/>
        <v>0</v>
      </c>
    </row>
    <row r="67" spans="1:8" ht="11.25" customHeight="1" x14ac:dyDescent="0.2">
      <c r="A67" s="31"/>
      <c r="B67" s="32" t="s">
        <v>83</v>
      </c>
      <c r="C67" s="15">
        <v>0</v>
      </c>
      <c r="D67" s="15">
        <v>0</v>
      </c>
      <c r="E67" s="15">
        <f t="shared" si="17"/>
        <v>0</v>
      </c>
      <c r="F67" s="15">
        <v>0</v>
      </c>
      <c r="G67" s="15">
        <v>0</v>
      </c>
      <c r="H67" s="15">
        <f t="shared" si="19"/>
        <v>0</v>
      </c>
    </row>
    <row r="68" spans="1:8" ht="11.25" customHeight="1" x14ac:dyDescent="0.2">
      <c r="A68" s="31"/>
      <c r="B68" s="32" t="s">
        <v>84</v>
      </c>
      <c r="C68" s="15">
        <v>0</v>
      </c>
      <c r="D68" s="15">
        <v>0</v>
      </c>
      <c r="E68" s="15">
        <f t="shared" si="17"/>
        <v>0</v>
      </c>
      <c r="F68" s="15">
        <v>0</v>
      </c>
      <c r="G68" s="15">
        <v>0</v>
      </c>
      <c r="H68" s="15">
        <f t="shared" si="19"/>
        <v>0</v>
      </c>
    </row>
    <row r="69" spans="1:8" ht="11.25" customHeight="1" x14ac:dyDescent="0.2">
      <c r="A69" s="31"/>
      <c r="B69" s="32" t="s">
        <v>85</v>
      </c>
      <c r="C69" s="15">
        <v>0</v>
      </c>
      <c r="D69" s="15">
        <v>0</v>
      </c>
      <c r="E69" s="15">
        <f t="shared" si="17"/>
        <v>0</v>
      </c>
      <c r="F69" s="15">
        <v>0</v>
      </c>
      <c r="G69" s="15">
        <v>0</v>
      </c>
      <c r="H69" s="15">
        <f t="shared" si="19"/>
        <v>0</v>
      </c>
    </row>
    <row r="70" spans="1:8" ht="11.25" customHeight="1" x14ac:dyDescent="0.2">
      <c r="A70" s="31"/>
      <c r="B70" s="32" t="s">
        <v>86</v>
      </c>
      <c r="C70" s="15">
        <v>0</v>
      </c>
      <c r="D70" s="15">
        <v>0</v>
      </c>
      <c r="E70" s="15">
        <f t="shared" si="17"/>
        <v>0</v>
      </c>
      <c r="F70" s="15">
        <v>0</v>
      </c>
      <c r="G70" s="15">
        <v>0</v>
      </c>
      <c r="H70" s="15">
        <f t="shared" si="19"/>
        <v>0</v>
      </c>
    </row>
    <row r="71" spans="1:8" s="30" customFormat="1" ht="11.25" customHeight="1" x14ac:dyDescent="0.25">
      <c r="A71" s="31" t="s">
        <v>87</v>
      </c>
      <c r="B71" s="35"/>
      <c r="C71" s="28">
        <v>0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</row>
    <row r="72" spans="1:8" ht="11.25" customHeight="1" x14ac:dyDescent="0.2">
      <c r="A72" s="31"/>
      <c r="B72" s="32" t="s">
        <v>26</v>
      </c>
      <c r="C72" s="15">
        <v>0</v>
      </c>
      <c r="D72" s="15">
        <v>0</v>
      </c>
      <c r="E72" s="15">
        <f t="shared" ref="E72:E74" si="20">+C72+D72</f>
        <v>0</v>
      </c>
      <c r="F72" s="15">
        <v>0</v>
      </c>
      <c r="G72" s="15">
        <v>0</v>
      </c>
      <c r="H72" s="15">
        <f t="shared" ref="H72:H74" si="21">+E72-F72</f>
        <v>0</v>
      </c>
    </row>
    <row r="73" spans="1:8" ht="11.25" customHeight="1" x14ac:dyDescent="0.2">
      <c r="A73" s="31"/>
      <c r="B73" s="32" t="s">
        <v>88</v>
      </c>
      <c r="C73" s="15">
        <v>0</v>
      </c>
      <c r="D73" s="15">
        <v>0</v>
      </c>
      <c r="E73" s="15">
        <f t="shared" si="20"/>
        <v>0</v>
      </c>
      <c r="F73" s="15">
        <v>0</v>
      </c>
      <c r="G73" s="15">
        <v>0</v>
      </c>
      <c r="H73" s="15">
        <f t="shared" si="21"/>
        <v>0</v>
      </c>
    </row>
    <row r="74" spans="1:8" ht="11.25" customHeight="1" x14ac:dyDescent="0.2">
      <c r="A74" s="31"/>
      <c r="B74" s="32" t="s">
        <v>89</v>
      </c>
      <c r="C74" s="15">
        <v>0</v>
      </c>
      <c r="D74" s="15">
        <v>0</v>
      </c>
      <c r="E74" s="15">
        <f t="shared" si="20"/>
        <v>0</v>
      </c>
      <c r="F74" s="15">
        <v>0</v>
      </c>
      <c r="G74" s="15">
        <v>0</v>
      </c>
      <c r="H74" s="15">
        <f t="shared" si="21"/>
        <v>0</v>
      </c>
    </row>
    <row r="75" spans="1:8" s="30" customFormat="1" ht="11.25" customHeight="1" x14ac:dyDescent="0.25">
      <c r="A75" s="31" t="s">
        <v>90</v>
      </c>
      <c r="B75" s="35"/>
      <c r="C75" s="28">
        <v>0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</row>
    <row r="76" spans="1:8" ht="11.25" customHeight="1" x14ac:dyDescent="0.2">
      <c r="A76" s="31"/>
      <c r="B76" s="32" t="s">
        <v>91</v>
      </c>
      <c r="C76" s="15">
        <v>0</v>
      </c>
      <c r="D76" s="15">
        <v>0</v>
      </c>
      <c r="E76" s="15">
        <f t="shared" ref="E76:E82" si="22">+C76+D76</f>
        <v>0</v>
      </c>
      <c r="F76" s="15">
        <v>0</v>
      </c>
      <c r="G76" s="15">
        <v>0</v>
      </c>
      <c r="H76" s="15">
        <f t="shared" ref="H76:H82" si="23">+E76-F76</f>
        <v>0</v>
      </c>
    </row>
    <row r="77" spans="1:8" ht="11.25" customHeight="1" x14ac:dyDescent="0.2">
      <c r="A77" s="31"/>
      <c r="B77" s="32" t="s">
        <v>92</v>
      </c>
      <c r="C77" s="15">
        <v>0</v>
      </c>
      <c r="D77" s="15">
        <v>0</v>
      </c>
      <c r="E77" s="15">
        <f t="shared" si="22"/>
        <v>0</v>
      </c>
      <c r="F77" s="15">
        <v>0</v>
      </c>
      <c r="G77" s="15">
        <v>0</v>
      </c>
      <c r="H77" s="15">
        <f t="shared" si="23"/>
        <v>0</v>
      </c>
    </row>
    <row r="78" spans="1:8" ht="11.25" customHeight="1" x14ac:dyDescent="0.2">
      <c r="A78" s="31"/>
      <c r="B78" s="32" t="s">
        <v>93</v>
      </c>
      <c r="C78" s="15">
        <v>0</v>
      </c>
      <c r="D78" s="15">
        <v>0</v>
      </c>
      <c r="E78" s="15">
        <f t="shared" si="22"/>
        <v>0</v>
      </c>
      <c r="F78" s="15">
        <v>0</v>
      </c>
      <c r="G78" s="15">
        <v>0</v>
      </c>
      <c r="H78" s="15">
        <f t="shared" si="23"/>
        <v>0</v>
      </c>
    </row>
    <row r="79" spans="1:8" ht="11.25" customHeight="1" x14ac:dyDescent="0.2">
      <c r="A79" s="31"/>
      <c r="B79" s="32" t="s">
        <v>94</v>
      </c>
      <c r="C79" s="15">
        <v>0</v>
      </c>
      <c r="D79" s="15">
        <v>0</v>
      </c>
      <c r="E79" s="15">
        <f t="shared" si="22"/>
        <v>0</v>
      </c>
      <c r="F79" s="15">
        <v>0</v>
      </c>
      <c r="G79" s="15">
        <v>0</v>
      </c>
      <c r="H79" s="15">
        <f t="shared" si="23"/>
        <v>0</v>
      </c>
    </row>
    <row r="80" spans="1:8" ht="11.25" customHeight="1" x14ac:dyDescent="0.2">
      <c r="A80" s="31"/>
      <c r="B80" s="32" t="s">
        <v>95</v>
      </c>
      <c r="C80" s="15">
        <v>0</v>
      </c>
      <c r="D80" s="15">
        <v>0</v>
      </c>
      <c r="E80" s="15">
        <f t="shared" si="22"/>
        <v>0</v>
      </c>
      <c r="F80" s="15">
        <v>0</v>
      </c>
      <c r="G80" s="15">
        <v>0</v>
      </c>
      <c r="H80" s="15">
        <f t="shared" si="23"/>
        <v>0</v>
      </c>
    </row>
    <row r="81" spans="1:8" ht="11.25" customHeight="1" x14ac:dyDescent="0.2">
      <c r="A81" s="31"/>
      <c r="B81" s="32" t="s">
        <v>96</v>
      </c>
      <c r="C81" s="15">
        <v>0</v>
      </c>
      <c r="D81" s="15">
        <v>0</v>
      </c>
      <c r="E81" s="15">
        <f t="shared" si="22"/>
        <v>0</v>
      </c>
      <c r="F81" s="15">
        <v>0</v>
      </c>
      <c r="G81" s="15">
        <v>0</v>
      </c>
      <c r="H81" s="15">
        <f t="shared" si="23"/>
        <v>0</v>
      </c>
    </row>
    <row r="82" spans="1:8" ht="11.25" customHeight="1" x14ac:dyDescent="0.2">
      <c r="A82" s="36"/>
      <c r="B82" s="37" t="s">
        <v>97</v>
      </c>
      <c r="C82" s="15">
        <v>0</v>
      </c>
      <c r="D82" s="15">
        <v>0</v>
      </c>
      <c r="E82" s="15">
        <f t="shared" si="22"/>
        <v>0</v>
      </c>
      <c r="F82" s="15">
        <v>0</v>
      </c>
      <c r="G82" s="15">
        <v>0</v>
      </c>
      <c r="H82" s="15">
        <f t="shared" si="23"/>
        <v>0</v>
      </c>
    </row>
    <row r="83" spans="1:8" s="30" customFormat="1" ht="11.25" customHeight="1" x14ac:dyDescent="0.25">
      <c r="A83" s="38" t="s">
        <v>20</v>
      </c>
      <c r="B83" s="39"/>
      <c r="C83" s="40">
        <f>+C75+C71+C63+C59+C49+C39+C29+C19+C11</f>
        <v>2991319325</v>
      </c>
      <c r="D83" s="41">
        <f>+D75+D71+D63+D59+D49+D39+D29+D19+D11</f>
        <v>237800769</v>
      </c>
      <c r="E83" s="41">
        <f>+E75+E71+E63+E59+E49+E39+E29+E19+E11</f>
        <v>3229120094</v>
      </c>
      <c r="F83" s="41">
        <f>+F75+F71+F63+F59+F49+F39+F29+F19+F11</f>
        <v>1141446066</v>
      </c>
      <c r="G83" s="41">
        <f>+G75+G71+G63+G59+G49+G39+G29+G19+G11</f>
        <v>1137873494</v>
      </c>
      <c r="H83" s="42">
        <f>+H75+H71+H63+H59+H49+H39+H29+H19+H11</f>
        <v>2087674028</v>
      </c>
    </row>
  </sheetData>
  <mergeCells count="14">
    <mergeCell ref="A83:B83"/>
    <mergeCell ref="A7:B10"/>
    <mergeCell ref="C7:G7"/>
    <mergeCell ref="H7:H9"/>
    <mergeCell ref="C8:C9"/>
    <mergeCell ref="E8:E9"/>
    <mergeCell ref="F8:F9"/>
    <mergeCell ref="G8:G9"/>
    <mergeCell ref="A1:H1"/>
    <mergeCell ref="A2:H2"/>
    <mergeCell ref="A3:H3"/>
    <mergeCell ref="A4:H4"/>
    <mergeCell ref="A5:H5"/>
    <mergeCell ref="A6:H6"/>
  </mergeCells>
  <pageMargins left="0.25" right="0.25" top="0.75" bottom="0.75" header="0.3" footer="0.3"/>
  <pageSetup paperSize="9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showGridLines="0" topLeftCell="A15" workbookViewId="0">
      <selection activeCell="B24" sqref="B24"/>
    </sheetView>
  </sheetViews>
  <sheetFormatPr baseColWidth="10" defaultColWidth="11.42578125" defaultRowHeight="14.25" x14ac:dyDescent="0.2"/>
  <cols>
    <col min="1" max="1" width="6" style="3" customWidth="1"/>
    <col min="2" max="2" width="45.7109375" style="3" bestFit="1" customWidth="1"/>
    <col min="3" max="3" width="13" style="3" bestFit="1" customWidth="1"/>
    <col min="4" max="7" width="14.42578125" style="3" bestFit="1" customWidth="1"/>
    <col min="8" max="8" width="15.85546875" style="3" bestFit="1" customWidth="1"/>
    <col min="9" max="16384" width="11.42578125" style="3"/>
  </cols>
  <sheetData>
    <row r="1" spans="1:8" x14ac:dyDescent="0.2">
      <c r="A1" s="1" t="str">
        <f>+CE!A1</f>
        <v>CUENTA PUBLICA 2023</v>
      </c>
      <c r="B1" s="2"/>
      <c r="C1" s="2"/>
      <c r="D1" s="2"/>
      <c r="E1" s="2"/>
      <c r="F1" s="2"/>
      <c r="G1" s="2"/>
      <c r="H1" s="2"/>
    </row>
    <row r="2" spans="1:8" x14ac:dyDescent="0.2">
      <c r="A2" s="2" t="s">
        <v>0</v>
      </c>
      <c r="B2" s="2"/>
      <c r="C2" s="2"/>
      <c r="D2" s="2"/>
      <c r="E2" s="2"/>
      <c r="F2" s="2"/>
      <c r="G2" s="2"/>
      <c r="H2" s="2"/>
    </row>
    <row r="3" spans="1:8" x14ac:dyDescent="0.2">
      <c r="A3" s="2" t="s">
        <v>1</v>
      </c>
      <c r="B3" s="2"/>
      <c r="C3" s="2"/>
      <c r="D3" s="2"/>
      <c r="E3" s="2"/>
      <c r="F3" s="2"/>
      <c r="G3" s="2"/>
      <c r="H3" s="2"/>
    </row>
    <row r="4" spans="1:8" x14ac:dyDescent="0.2">
      <c r="A4" s="2" t="s">
        <v>98</v>
      </c>
      <c r="B4" s="2"/>
      <c r="C4" s="2"/>
      <c r="D4" s="2"/>
      <c r="E4" s="2"/>
      <c r="F4" s="2"/>
      <c r="G4" s="2"/>
      <c r="H4" s="2"/>
    </row>
    <row r="5" spans="1:8" x14ac:dyDescent="0.2">
      <c r="A5" s="1" t="str">
        <f>+CE!A5</f>
        <v>DEL 01 DE ENERO DE 2023 AL 30 DE JUNIO DE 2023</v>
      </c>
      <c r="B5" s="2"/>
      <c r="C5" s="2"/>
      <c r="D5" s="2"/>
      <c r="E5" s="2"/>
      <c r="F5" s="2"/>
      <c r="G5" s="2"/>
      <c r="H5" s="2"/>
    </row>
    <row r="6" spans="1:8" x14ac:dyDescent="0.2">
      <c r="A6" s="4"/>
      <c r="B6" s="4"/>
      <c r="C6" s="4"/>
      <c r="D6" s="4"/>
      <c r="E6" s="4"/>
      <c r="F6" s="4"/>
      <c r="G6" s="4"/>
      <c r="H6" s="4"/>
    </row>
    <row r="7" spans="1:8" ht="12" customHeight="1" x14ac:dyDescent="0.2">
      <c r="A7" s="20" t="s">
        <v>3</v>
      </c>
      <c r="B7" s="21"/>
      <c r="C7" s="6" t="s">
        <v>4</v>
      </c>
      <c r="D7" s="7"/>
      <c r="E7" s="7"/>
      <c r="F7" s="7"/>
      <c r="G7" s="8"/>
      <c r="H7" s="5" t="s">
        <v>5</v>
      </c>
    </row>
    <row r="8" spans="1:8" ht="12" customHeight="1" x14ac:dyDescent="0.2">
      <c r="A8" s="22"/>
      <c r="B8" s="23"/>
      <c r="C8" s="5" t="s">
        <v>6</v>
      </c>
      <c r="D8" s="10" t="s">
        <v>7</v>
      </c>
      <c r="E8" s="5" t="s">
        <v>8</v>
      </c>
      <c r="F8" s="5" t="s">
        <v>9</v>
      </c>
      <c r="G8" s="5" t="s">
        <v>10</v>
      </c>
      <c r="H8" s="9"/>
    </row>
    <row r="9" spans="1:8" ht="12" customHeight="1" x14ac:dyDescent="0.2">
      <c r="A9" s="22"/>
      <c r="B9" s="23"/>
      <c r="C9" s="11"/>
      <c r="D9" s="12" t="s">
        <v>11</v>
      </c>
      <c r="E9" s="11"/>
      <c r="F9" s="11"/>
      <c r="G9" s="11"/>
      <c r="H9" s="11"/>
    </row>
    <row r="10" spans="1:8" ht="12" customHeight="1" x14ac:dyDescent="0.2">
      <c r="A10" s="24"/>
      <c r="B10" s="25"/>
      <c r="C10" s="13">
        <v>1</v>
      </c>
      <c r="D10" s="13">
        <v>2</v>
      </c>
      <c r="E10" s="13" t="s">
        <v>12</v>
      </c>
      <c r="F10" s="13">
        <v>4</v>
      </c>
      <c r="G10" s="13">
        <v>5</v>
      </c>
      <c r="H10" s="13" t="s">
        <v>13</v>
      </c>
    </row>
    <row r="11" spans="1:8" s="30" customFormat="1" ht="15" x14ac:dyDescent="0.25">
      <c r="A11" s="43" t="s">
        <v>99</v>
      </c>
      <c r="B11" s="44"/>
      <c r="C11" s="45">
        <v>0</v>
      </c>
      <c r="D11" s="45">
        <v>0</v>
      </c>
      <c r="E11" s="45">
        <v>0</v>
      </c>
      <c r="F11" s="45">
        <v>0</v>
      </c>
      <c r="G11" s="45">
        <v>0</v>
      </c>
      <c r="H11" s="45">
        <v>0</v>
      </c>
    </row>
    <row r="12" spans="1:8" x14ac:dyDescent="0.2">
      <c r="A12" s="46"/>
      <c r="B12" s="47" t="s">
        <v>100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</row>
    <row r="13" spans="1:8" x14ac:dyDescent="0.2">
      <c r="A13" s="46"/>
      <c r="B13" s="47" t="s">
        <v>101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</row>
    <row r="14" spans="1:8" x14ac:dyDescent="0.2">
      <c r="A14" s="46"/>
      <c r="B14" s="47" t="s">
        <v>102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</row>
    <row r="15" spans="1:8" x14ac:dyDescent="0.2">
      <c r="A15" s="46"/>
      <c r="B15" s="47" t="s">
        <v>103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  <c r="H15" s="19">
        <v>0</v>
      </c>
    </row>
    <row r="16" spans="1:8" x14ac:dyDescent="0.2">
      <c r="A16" s="46"/>
      <c r="B16" s="47" t="s">
        <v>104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</row>
    <row r="17" spans="1:8" x14ac:dyDescent="0.2">
      <c r="A17" s="46"/>
      <c r="B17" s="47" t="s">
        <v>105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</row>
    <row r="18" spans="1:8" x14ac:dyDescent="0.2">
      <c r="A18" s="46"/>
      <c r="B18" s="47" t="s">
        <v>106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</row>
    <row r="19" spans="1:8" x14ac:dyDescent="0.2">
      <c r="A19" s="46"/>
      <c r="B19" s="47" t="s">
        <v>55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</row>
    <row r="20" spans="1:8" s="30" customFormat="1" ht="15" x14ac:dyDescent="0.25">
      <c r="A20" s="48" t="s">
        <v>107</v>
      </c>
      <c r="B20" s="49"/>
      <c r="C20" s="28">
        <f>SUM(C21:C27)</f>
        <v>2991319325</v>
      </c>
      <c r="D20" s="28">
        <f t="shared" ref="D20:G20" si="0">SUM(D21:D27)</f>
        <v>237800769</v>
      </c>
      <c r="E20" s="28">
        <f t="shared" si="0"/>
        <v>3229120094</v>
      </c>
      <c r="F20" s="28">
        <f t="shared" si="0"/>
        <v>1141446066</v>
      </c>
      <c r="G20" s="28">
        <f t="shared" si="0"/>
        <v>1137873494</v>
      </c>
      <c r="H20" s="28">
        <f>+E20-F20</f>
        <v>2087674028</v>
      </c>
    </row>
    <row r="21" spans="1:8" x14ac:dyDescent="0.2">
      <c r="A21" s="46"/>
      <c r="B21" s="47" t="s">
        <v>108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  <c r="H21" s="19">
        <v>0</v>
      </c>
    </row>
    <row r="22" spans="1:8" x14ac:dyDescent="0.2">
      <c r="A22" s="46"/>
      <c r="B22" s="47" t="s">
        <v>109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</row>
    <row r="23" spans="1:8" x14ac:dyDescent="0.2">
      <c r="A23" s="46"/>
      <c r="B23" s="47" t="s">
        <v>110</v>
      </c>
      <c r="C23" s="15">
        <v>2991319325</v>
      </c>
      <c r="D23" s="15">
        <v>237800769</v>
      </c>
      <c r="E23" s="15">
        <f>+C23+D23</f>
        <v>3229120094</v>
      </c>
      <c r="F23" s="15">
        <v>1141446066</v>
      </c>
      <c r="G23" s="15">
        <v>1137873494</v>
      </c>
      <c r="H23" s="50">
        <f>+E23-F23</f>
        <v>2087674028</v>
      </c>
    </row>
    <row r="24" spans="1:8" x14ac:dyDescent="0.2">
      <c r="A24" s="46"/>
      <c r="B24" s="47" t="s">
        <v>111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</row>
    <row r="25" spans="1:8" x14ac:dyDescent="0.2">
      <c r="A25" s="46"/>
      <c r="B25" s="47" t="s">
        <v>112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</row>
    <row r="26" spans="1:8" x14ac:dyDescent="0.2">
      <c r="A26" s="46"/>
      <c r="B26" s="47" t="s">
        <v>113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f t="shared" ref="H26:H27" si="1">+E26-F26</f>
        <v>0</v>
      </c>
    </row>
    <row r="27" spans="1:8" x14ac:dyDescent="0.2">
      <c r="A27" s="46"/>
      <c r="B27" s="47" t="s">
        <v>114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  <c r="H27" s="19">
        <f t="shared" si="1"/>
        <v>0</v>
      </c>
    </row>
    <row r="28" spans="1:8" s="30" customFormat="1" ht="15" x14ac:dyDescent="0.25">
      <c r="A28" s="48" t="s">
        <v>115</v>
      </c>
      <c r="B28" s="49"/>
      <c r="C28" s="45">
        <v>0</v>
      </c>
      <c r="D28" s="45">
        <v>0</v>
      </c>
      <c r="E28" s="45">
        <v>0</v>
      </c>
      <c r="F28" s="45">
        <v>0</v>
      </c>
      <c r="G28" s="45">
        <v>0</v>
      </c>
      <c r="H28" s="45">
        <v>0</v>
      </c>
    </row>
    <row r="29" spans="1:8" x14ac:dyDescent="0.2">
      <c r="A29" s="46"/>
      <c r="B29" s="47" t="s">
        <v>116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</row>
    <row r="30" spans="1:8" x14ac:dyDescent="0.2">
      <c r="A30" s="46"/>
      <c r="B30" s="47" t="s">
        <v>117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</row>
    <row r="31" spans="1:8" x14ac:dyDescent="0.2">
      <c r="A31" s="46"/>
      <c r="B31" s="47" t="s">
        <v>118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</row>
    <row r="32" spans="1:8" x14ac:dyDescent="0.2">
      <c r="A32" s="46"/>
      <c r="B32" s="47" t="s">
        <v>119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</row>
    <row r="33" spans="1:8" x14ac:dyDescent="0.2">
      <c r="A33" s="46"/>
      <c r="B33" s="47" t="s">
        <v>120</v>
      </c>
      <c r="C33" s="19">
        <v>0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</row>
    <row r="34" spans="1:8" x14ac:dyDescent="0.2">
      <c r="A34" s="46"/>
      <c r="B34" s="47" t="s">
        <v>121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</row>
    <row r="35" spans="1:8" x14ac:dyDescent="0.2">
      <c r="A35" s="46"/>
      <c r="B35" s="47" t="s">
        <v>122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</row>
    <row r="36" spans="1:8" x14ac:dyDescent="0.2">
      <c r="A36" s="46"/>
      <c r="B36" s="47" t="s">
        <v>123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</row>
    <row r="37" spans="1:8" x14ac:dyDescent="0.2">
      <c r="A37" s="46"/>
      <c r="B37" s="47" t="s">
        <v>124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</row>
    <row r="38" spans="1:8" s="30" customFormat="1" ht="15" x14ac:dyDescent="0.25">
      <c r="A38" s="48" t="s">
        <v>125</v>
      </c>
      <c r="B38" s="49"/>
      <c r="C38" s="45">
        <v>0</v>
      </c>
      <c r="D38" s="45">
        <v>0</v>
      </c>
      <c r="E38" s="45">
        <v>0</v>
      </c>
      <c r="F38" s="45">
        <v>0</v>
      </c>
      <c r="G38" s="45">
        <v>0</v>
      </c>
      <c r="H38" s="45">
        <v>0</v>
      </c>
    </row>
    <row r="39" spans="1:8" x14ac:dyDescent="0.2">
      <c r="A39" s="46"/>
      <c r="B39" s="47" t="s">
        <v>126</v>
      </c>
      <c r="C39" s="19">
        <v>0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</row>
    <row r="40" spans="1:8" x14ac:dyDescent="0.2">
      <c r="A40" s="46"/>
      <c r="B40" s="47" t="s">
        <v>127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</row>
    <row r="41" spans="1:8" x14ac:dyDescent="0.2">
      <c r="A41" s="46"/>
      <c r="B41" s="47" t="s">
        <v>128</v>
      </c>
      <c r="C41" s="19">
        <v>0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</row>
    <row r="42" spans="1:8" x14ac:dyDescent="0.2">
      <c r="A42" s="51"/>
      <c r="B42" s="52" t="s">
        <v>129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</row>
    <row r="43" spans="1:8" ht="20.100000000000001" customHeight="1" x14ac:dyDescent="0.2">
      <c r="A43" s="38" t="s">
        <v>20</v>
      </c>
      <c r="B43" s="53"/>
      <c r="C43" s="17">
        <f>+C38+C28+C20+C11</f>
        <v>2991319325</v>
      </c>
      <c r="D43" s="17">
        <f t="shared" ref="D43:H43" si="2">+D38+D28+D20+D11</f>
        <v>237800769</v>
      </c>
      <c r="E43" s="17">
        <f t="shared" si="2"/>
        <v>3229120094</v>
      </c>
      <c r="F43" s="17">
        <f t="shared" si="2"/>
        <v>1141446066</v>
      </c>
      <c r="G43" s="17">
        <f t="shared" si="2"/>
        <v>1137873494</v>
      </c>
      <c r="H43" s="17">
        <f t="shared" si="2"/>
        <v>2087674028</v>
      </c>
    </row>
  </sheetData>
  <mergeCells count="14">
    <mergeCell ref="A43:B43"/>
    <mergeCell ref="A7:B10"/>
    <mergeCell ref="C7:G7"/>
    <mergeCell ref="H7:H9"/>
    <mergeCell ref="C8:C9"/>
    <mergeCell ref="E8:E9"/>
    <mergeCell ref="F8:F9"/>
    <mergeCell ref="G8:G9"/>
    <mergeCell ref="A1:H1"/>
    <mergeCell ref="A2:H2"/>
    <mergeCell ref="A3:H3"/>
    <mergeCell ref="A4:H4"/>
    <mergeCell ref="A5:H5"/>
    <mergeCell ref="A6:H6"/>
  </mergeCells>
  <pageMargins left="0.25" right="0.25" top="0.75" bottom="0.75" header="0.3" footer="0.3"/>
  <pageSetup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EAEPE</vt:lpstr>
      <vt:lpstr>CE</vt:lpstr>
      <vt:lpstr>C.C</vt:lpstr>
      <vt:lpstr>F.F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240 G6</dc:creator>
  <cp:lastModifiedBy>HP 240 G6</cp:lastModifiedBy>
  <cp:lastPrinted>2023-07-27T20:24:40Z</cp:lastPrinted>
  <dcterms:created xsi:type="dcterms:W3CDTF">2023-07-27T20:19:22Z</dcterms:created>
  <dcterms:modified xsi:type="dcterms:W3CDTF">2023-07-27T20:24:48Z</dcterms:modified>
</cp:coreProperties>
</file>