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STADOS FINANCIEROS P CTA PUBLICA\2.PRESUPUESTALES\"/>
    </mc:Choice>
  </mc:AlternateContent>
  <xr:revisionPtr revIDLastSave="0" documentId="13_ncr:1_{AD73CA16-6378-4DC5-A7BF-0E4FEDC990A8}" xr6:coauthVersionLast="36" xr6:coauthVersionMax="36" xr10:uidLastSave="{00000000-0000-0000-0000-000000000000}"/>
  <bookViews>
    <workbookView xWindow="-105" yWindow="-105" windowWidth="19410" windowHeight="10440" activeTab="3" xr2:uid="{00000000-000D-0000-FFFF-FFFF00000000}"/>
  </bookViews>
  <sheets>
    <sheet name="EAEPE" sheetId="3" r:id="rId1"/>
    <sheet name="CC" sheetId="4" r:id="rId2"/>
    <sheet name="CE" sheetId="5" r:id="rId3"/>
    <sheet name="FF" sheetId="6" r:id="rId4"/>
  </sheets>
  <calcPr calcId="191029"/>
</workbook>
</file>

<file path=xl/calcChain.xml><?xml version="1.0" encoding="utf-8"?>
<calcChain xmlns="http://schemas.openxmlformats.org/spreadsheetml/2006/main">
  <c r="D20" i="6" l="1"/>
  <c r="E20" i="6"/>
  <c r="G20" i="6"/>
  <c r="G43" i="6" s="1"/>
  <c r="H20" i="6"/>
  <c r="H43" i="6" s="1"/>
  <c r="F21" i="6"/>
  <c r="I21" i="6"/>
  <c r="I20" i="6" s="1"/>
  <c r="I43" i="6" s="1"/>
  <c r="F22" i="6"/>
  <c r="F20" i="6" s="1"/>
  <c r="F43" i="6" s="1"/>
  <c r="I22" i="6"/>
  <c r="F23" i="6"/>
  <c r="I24" i="6"/>
  <c r="I25" i="6"/>
  <c r="I26" i="6"/>
  <c r="I27" i="6"/>
  <c r="D43" i="6"/>
  <c r="E43" i="6"/>
  <c r="C15" i="4" l="1"/>
  <c r="D15" i="4"/>
  <c r="F15" i="4"/>
  <c r="G15" i="4"/>
  <c r="E16" i="4"/>
  <c r="H16" i="4"/>
  <c r="E17" i="4"/>
  <c r="E15" i="4" s="1"/>
  <c r="H17" i="4"/>
  <c r="E18" i="4"/>
  <c r="H18" i="4" s="1"/>
  <c r="E19" i="4"/>
  <c r="H19" i="4"/>
  <c r="E20" i="4"/>
  <c r="H20" i="4"/>
  <c r="E21" i="4"/>
  <c r="H21" i="4" s="1"/>
  <c r="E22" i="4"/>
  <c r="H22" i="4"/>
  <c r="C23" i="4"/>
  <c r="D23" i="4"/>
  <c r="F23" i="4"/>
  <c r="G23" i="4"/>
  <c r="E24" i="4"/>
  <c r="H24" i="4"/>
  <c r="E25" i="4"/>
  <c r="H25" i="4" s="1"/>
  <c r="E26" i="4"/>
  <c r="H26" i="4"/>
  <c r="E27" i="4"/>
  <c r="H27" i="4"/>
  <c r="E28" i="4"/>
  <c r="H28" i="4" s="1"/>
  <c r="E29" i="4"/>
  <c r="H29" i="4"/>
  <c r="E30" i="4"/>
  <c r="H30" i="4"/>
  <c r="E31" i="4"/>
  <c r="H31" i="4" s="1"/>
  <c r="E32" i="4"/>
  <c r="H32" i="4"/>
  <c r="C33" i="4"/>
  <c r="D33" i="4"/>
  <c r="F33" i="4"/>
  <c r="G33" i="4"/>
  <c r="E34" i="4"/>
  <c r="H34" i="4"/>
  <c r="E35" i="4"/>
  <c r="H35" i="4" s="1"/>
  <c r="E36" i="4"/>
  <c r="H36" i="4"/>
  <c r="E37" i="4"/>
  <c r="H37" i="4"/>
  <c r="E38" i="4"/>
  <c r="H38" i="4" s="1"/>
  <c r="E39" i="4"/>
  <c r="H39" i="4"/>
  <c r="E40" i="4"/>
  <c r="H40" i="4"/>
  <c r="E41" i="4"/>
  <c r="H41" i="4" s="1"/>
  <c r="E42" i="4"/>
  <c r="H42" i="4"/>
  <c r="C46" i="4"/>
  <c r="D46" i="4"/>
  <c r="E46" i="4"/>
  <c r="F46" i="4"/>
  <c r="G46" i="4"/>
  <c r="H47" i="4"/>
  <c r="H46" i="4" s="1"/>
  <c r="E48" i="4"/>
  <c r="H48" i="4"/>
  <c r="E49" i="4"/>
  <c r="H49" i="4"/>
  <c r="E50" i="4"/>
  <c r="H50" i="4"/>
  <c r="E51" i="4"/>
  <c r="H51" i="4"/>
  <c r="E52" i="4"/>
  <c r="H52" i="4"/>
  <c r="E53" i="4"/>
  <c r="H53" i="4"/>
  <c r="E54" i="4"/>
  <c r="H54" i="4"/>
  <c r="E55" i="4"/>
  <c r="H55" i="4"/>
  <c r="C56" i="4"/>
  <c r="D56" i="4"/>
  <c r="F56" i="4"/>
  <c r="G56" i="4"/>
  <c r="E57" i="4"/>
  <c r="H57" i="4"/>
  <c r="H56" i="4" s="1"/>
  <c r="E58" i="4"/>
  <c r="E56" i="4" s="1"/>
  <c r="H58" i="4"/>
  <c r="E59" i="4"/>
  <c r="H59" i="4"/>
  <c r="E60" i="4"/>
  <c r="H60" i="4"/>
  <c r="E61" i="4"/>
  <c r="H61" i="4"/>
  <c r="E62" i="4"/>
  <c r="H62" i="4"/>
  <c r="E63" i="4"/>
  <c r="H63" i="4"/>
  <c r="E64" i="4"/>
  <c r="H64" i="4"/>
  <c r="E65" i="4"/>
  <c r="H65" i="4"/>
  <c r="C66" i="4"/>
  <c r="C90" i="4" s="1"/>
  <c r="D66" i="4"/>
  <c r="D90" i="4" s="1"/>
  <c r="F66" i="4"/>
  <c r="F90" i="4" s="1"/>
  <c r="G66" i="4"/>
  <c r="E67" i="4"/>
  <c r="H67" i="4"/>
  <c r="H66" i="4" s="1"/>
  <c r="E68" i="4"/>
  <c r="E66" i="4" s="1"/>
  <c r="H68" i="4"/>
  <c r="E69" i="4"/>
  <c r="H69" i="4"/>
  <c r="E70" i="4"/>
  <c r="E71" i="4"/>
  <c r="H71" i="4"/>
  <c r="E72" i="4"/>
  <c r="H72" i="4" s="1"/>
  <c r="E73" i="4"/>
  <c r="H73" i="4"/>
  <c r="E74" i="4"/>
  <c r="H74" i="4"/>
  <c r="E75" i="4"/>
  <c r="H75" i="4" s="1"/>
  <c r="E76" i="4"/>
  <c r="H76" i="4"/>
  <c r="E77" i="4"/>
  <c r="H77" i="4"/>
  <c r="E79" i="4"/>
  <c r="H79" i="4" s="1"/>
  <c r="E80" i="4"/>
  <c r="H80" i="4"/>
  <c r="E81" i="4"/>
  <c r="H81" i="4"/>
  <c r="E83" i="4"/>
  <c r="H83" i="4" s="1"/>
  <c r="E84" i="4"/>
  <c r="H84" i="4"/>
  <c r="E85" i="4"/>
  <c r="H85" i="4"/>
  <c r="E86" i="4"/>
  <c r="H86" i="4" s="1"/>
  <c r="E87" i="4"/>
  <c r="H87" i="4"/>
  <c r="E88" i="4"/>
  <c r="H88" i="4"/>
  <c r="E89" i="4"/>
  <c r="H89" i="4" s="1"/>
  <c r="G90" i="4"/>
  <c r="H33" i="4" l="1"/>
  <c r="H90" i="4" s="1"/>
  <c r="H23" i="4"/>
  <c r="H15" i="4"/>
  <c r="E33" i="4"/>
  <c r="E90" i="4" s="1"/>
  <c r="E23" i="4"/>
  <c r="D11" i="5"/>
  <c r="G11" i="5" s="1"/>
  <c r="G16" i="5" s="1"/>
  <c r="D12" i="5"/>
  <c r="G12" i="5" s="1"/>
  <c r="B16" i="5"/>
  <c r="C16" i="5"/>
  <c r="E16" i="5"/>
  <c r="F16" i="5"/>
  <c r="D16" i="5" l="1"/>
  <c r="F17" i="3"/>
  <c r="E17" i="3"/>
  <c r="C17" i="3"/>
  <c r="B17" i="3"/>
  <c r="D16" i="3"/>
  <c r="G16" i="3" s="1"/>
  <c r="D15" i="3"/>
  <c r="G15" i="3" s="1"/>
  <c r="D14" i="3"/>
  <c r="G14" i="3" s="1"/>
  <c r="D13" i="3"/>
  <c r="G13" i="3" s="1"/>
  <c r="D12" i="3"/>
  <c r="G12" i="3" s="1"/>
  <c r="D11" i="3"/>
  <c r="D17" i="3" s="1"/>
  <c r="G11" i="3" l="1"/>
  <c r="G17" i="3" s="1"/>
</calcChain>
</file>

<file path=xl/sharedStrings.xml><?xml version="1.0" encoding="utf-8"?>
<sst xmlns="http://schemas.openxmlformats.org/spreadsheetml/2006/main" count="183" uniqueCount="132">
  <si>
    <t>OPD SALUD DE TLAXCALA</t>
  </si>
  <si>
    <t>MODIFICADO</t>
  </si>
  <si>
    <t>DEVENGADO</t>
  </si>
  <si>
    <t>3 = (1 + 2)</t>
  </si>
  <si>
    <t>ESTADO ANALITICO DEL EJERCICIO DEL PRESUPUESTO DE EGRESOS</t>
  </si>
  <si>
    <t>CLASIFICACION ADMINISTRATIVA DEPENDENCIAS</t>
  </si>
  <si>
    <t>CONCEPTO</t>
  </si>
  <si>
    <t>EGRESOS</t>
  </si>
  <si>
    <t>SUBEJERCICIO</t>
  </si>
  <si>
    <t>APROBADO</t>
  </si>
  <si>
    <t>AMPLIACIONES /</t>
  </si>
  <si>
    <t>PAGADO</t>
  </si>
  <si>
    <t>(REDUCCIONES)</t>
  </si>
  <si>
    <t>6 = (3 - 4)</t>
  </si>
  <si>
    <t>DIRECCIÓN GENERAL</t>
  </si>
  <si>
    <t>DIRECCIÓN DE ADMINISTRACIÓN</t>
  </si>
  <si>
    <t>DIRECCIÓN DE ATENCIÓN ESPECIALIZADA A LA SALUD</t>
  </si>
  <si>
    <t>DIRECCIÓN DE ATENCIÓN PRIMARIA A LA SALUD</t>
  </si>
  <si>
    <t>DIRECCIÓN DE INFRAESTRUCTURA Y DESARROLLO</t>
  </si>
  <si>
    <t>COMISIÓN ESTATAL PARA LA PROTECCIÓN CONTRA RIESGOS SANITARIOS TLAXCALA</t>
  </si>
  <si>
    <t>TOTAL DEL GASTO</t>
  </si>
  <si>
    <t>CUENTA PUBLICA 2022</t>
  </si>
  <si>
    <t>DEL 01 DE ENERO AL 30 DE JUNIO DE 2022</t>
  </si>
  <si>
    <t>PARTICIPACIONES</t>
  </si>
  <si>
    <t>PENSIONES Y JUBILACIONES</t>
  </si>
  <si>
    <t>AMORTIZACIÓN DE LA DEUDA Y DISMINUCIÓN DE PASIVOS</t>
  </si>
  <si>
    <t>GASTO DE CAPITAL</t>
  </si>
  <si>
    <t>GASTO CORRIENTE</t>
  </si>
  <si>
    <t>CLASIFICACION ECONOMICA (POR TIPO DE GASTO)</t>
  </si>
  <si>
    <t>ADEUDOS DE EJERCICIOS FISCALES ANTERIORES (ADEFAS)</t>
  </si>
  <si>
    <t>APOYOS FINANCIEROS</t>
  </si>
  <si>
    <t>COSTO POR COBERTURAS</t>
  </si>
  <si>
    <t>GASTOS DE LA DEUDA PUBLICA</t>
  </si>
  <si>
    <t>COMISIONES DE LA DEUDA PUBLICA</t>
  </si>
  <si>
    <t>INTERESES DE LA DEUDA PUBLICA</t>
  </si>
  <si>
    <t>AMORTIZACION DE LA DEUDA PUBLICA</t>
  </si>
  <si>
    <t>DEUDA PUBLICA</t>
  </si>
  <si>
    <t>CONVENIOS</t>
  </si>
  <si>
    <t>APORTACIONES</t>
  </si>
  <si>
    <t>PARTICIPACIONES Y APORTACIONES</t>
  </si>
  <si>
    <t>PROVISIONES PARA CONTINGENCIAS Y OTRAS EROGACIONES ESPECIALES</t>
  </si>
  <si>
    <t>OTRAS INVERSIONES FINANCIERAS</t>
  </si>
  <si>
    <t>INVERSIONES EN FIDEICOMISOS, MANDATOS Y OTROS ANALOGOS</t>
  </si>
  <si>
    <t>CONCESION DE PRESTAMOS</t>
  </si>
  <si>
    <t>COMPRA DE TITULOS Y VALORES</t>
  </si>
  <si>
    <t>ACCIONES Y PARTICIPACIONES DE CAPITAL</t>
  </si>
  <si>
    <t>INVERSIONES PARA EL FOMENTO DE ACTIVIDADES PRODUCTIVAS</t>
  </si>
  <si>
    <t>INVERSIONES FINANCIERAS Y OTRAS PROVISIONES</t>
  </si>
  <si>
    <t>PROYECTOS PRODUCTIVOS Y ACCIONES DE FOMENTO</t>
  </si>
  <si>
    <t>OBRA PUBLICA EN BIENES PROPIOS</t>
  </si>
  <si>
    <t>OBRA PUBLICA EN BIENES DE DOMINIO PUBLICO</t>
  </si>
  <si>
    <t>INVERSION PUBLICA</t>
  </si>
  <si>
    <t>ACTIVOS INTANGIBLES</t>
  </si>
  <si>
    <t>BIENES INMUEBLES</t>
  </si>
  <si>
    <t>ACTIVOS BIOLOGICOS</t>
  </si>
  <si>
    <t>MAQUINARIA, OTROS EQUIPOS Y HERRAMIENTAS</t>
  </si>
  <si>
    <t>EQUIPO DE DEFENSA Y SEGURIDAD</t>
  </si>
  <si>
    <t>VEHICULOS Y EQUIPO DE TRANSPORTE</t>
  </si>
  <si>
    <t>EQUIPO E INSTRUMENTAL MEDICO Y DE LABORATORIO</t>
  </si>
  <si>
    <t>MOBILIARIO Y EQUIPO EDUCACIONAL Y RECREATIVO</t>
  </si>
  <si>
    <t>MOBILIARIO Y EQUIPO DE ADMINISTRACION</t>
  </si>
  <si>
    <t>BIENES MUEBLES, INMUEBLES E INTANGIBLES</t>
  </si>
  <si>
    <t>TRANSFERENCIAS AL EXTERIOR</t>
  </si>
  <si>
    <t>DONATIVOS</t>
  </si>
  <si>
    <t>TRANSFERENCIAS A LA SEGURIDAD SOCIAL</t>
  </si>
  <si>
    <t>TRANSFERENCIAS A FIDEICOMISOS, MANDATOS Y OTROS ANALOGOS</t>
  </si>
  <si>
    <t>AYUDAS SOCIALES</t>
  </si>
  <si>
    <t>SUBSIDIOS Y SUBVENCIONES</t>
  </si>
  <si>
    <t>TRANSFERENCIAS AL RESTO DEL SECTOR PUBLICO</t>
  </si>
  <si>
    <t>TRANSFERENCIAS INTERNAS Y ASIGNACIONES AL SECTOR PUBLICO</t>
  </si>
  <si>
    <t>TRANSFERENCIAS, ASIGNACIONES, SUBSIDIOS Y OTRAS AYUDAS</t>
  </si>
  <si>
    <t>OTROS SERVICIOS GENERALES</t>
  </si>
  <si>
    <t>SERVICIOS OFICIALES</t>
  </si>
  <si>
    <t>SERVICIOS DE TRASLADO Y VIATICOS</t>
  </si>
  <si>
    <t>SERVICIOS DE COMUNICACION SOCIAL Y PUBLICIDAD</t>
  </si>
  <si>
    <t>SERVICIOS DE INSTALACION, REPARACION, MANTENIMIENTO Y CONSERVACION</t>
  </si>
  <si>
    <t>SERVICIOS FINANCIEROS, BANCARIOS Y COMERCIALES</t>
  </si>
  <si>
    <t>SERVICIOS PROFESIONALES, CIENTIFICOS, TECNICOS Y OTROS SERVICIOS</t>
  </si>
  <si>
    <t>SERVICIOS DE ARRENDAMIENTO</t>
  </si>
  <si>
    <t>SERVICIOS BASICOS</t>
  </si>
  <si>
    <t>SERVICIOS GENERALES</t>
  </si>
  <si>
    <t>HERRAMIENTAS, REFACCIONES Y ACCESORIOS MENORES</t>
  </si>
  <si>
    <t>MATERIALES Y SUMINISTROS PARA SEGURIDAD</t>
  </si>
  <si>
    <t>VESTUARIO, BLANCOS, PRENDAS DE PROTECCION Y ARTICULOS DEPORTIVOS</t>
  </si>
  <si>
    <t>COMBUSTIBLES, LUBRICANTES Y ADITIVOS</t>
  </si>
  <si>
    <t>PRODUCTOS QUIMICOS, FARMACEUTICOS Y DE LABORATORIO</t>
  </si>
  <si>
    <t>MATERIALES Y ARTICULOS DE CONSTRUCCION Y DE REPARACION</t>
  </si>
  <si>
    <t>MATERIAS PRIMAS Y MATERIALES DE PRODUCCION Y COMERCIALIZACION</t>
  </si>
  <si>
    <t>ALIMENTOS Y UTENSILIOS</t>
  </si>
  <si>
    <t>MATERIALES DE ADMINISTRACION, EMISION DE DOCUMENTOS Y ARTICULOS OFICIALES</t>
  </si>
  <si>
    <t>MATERIALES Y SUMINISTROS</t>
  </si>
  <si>
    <t>PAGO DE ESTIMULOS A SERVIDORES PUBLICOS</t>
  </si>
  <si>
    <t>PREVISIONES</t>
  </si>
  <si>
    <t>OTRAS PRESTACIONES SOCIALES Y ECONOMICAS</t>
  </si>
  <si>
    <t>SEGURIDAD SOCIAL</t>
  </si>
  <si>
    <t>REMUNERACIONES ADICIONALES Y ESPECIALES</t>
  </si>
  <si>
    <t>REMUNERACIONES AL PERSONAL DE CARACTER TRANSITORIO</t>
  </si>
  <si>
    <t>REMUNERACIONES AL PERSONAL DE CARACTER PERMANENTE</t>
  </si>
  <si>
    <t>SERVICIOS PERSONALES</t>
  </si>
  <si>
    <t>CLASIFICACION POR OBJETO DEL GASTO (CAPITULO Y CONCEPTO)</t>
  </si>
  <si>
    <t>ADEUDOS DE EJERCICIOS FISCALES ANTERIORES</t>
  </si>
  <si>
    <t>SANEAMIENTO DEL SISTEMA FINANCIERO</t>
  </si>
  <si>
    <t>TRANSFERENCIAS, PARTICIPACIONES Y APORTACIONES ENTRE DIFERENTES NIVELES Y ÓRDENES DE GOBIERNO</t>
  </si>
  <si>
    <t>TRANSACCIONES DE LA DEUDA PÚBLICA / COSTO FINANCIERO DE LA DEUDA</t>
  </si>
  <si>
    <t>OTRAS</t>
  </si>
  <si>
    <t>OTRAS INDUSTRIAS Y OTROS ASUNTOS ECONÓMICOS</t>
  </si>
  <si>
    <t>CIENCIA, TECNOLOGÍA E INNOVACIÓN</t>
  </si>
  <si>
    <t>TURISMO</t>
  </si>
  <si>
    <t>COMUNICACIONES</t>
  </si>
  <si>
    <t>TRANSPORTE</t>
  </si>
  <si>
    <t>MINERÍA, MANUFACTURAS Y CONSTRUCCIÓN</t>
  </si>
  <si>
    <t>COMBUSTIBLES Y ENERGÍA</t>
  </si>
  <si>
    <t>AGROPECUARIA, SILVICULTURA, PESCA Y CAZA</t>
  </si>
  <si>
    <t>ASUNTOS ECONÓMICOS, COMERCIALES Y LABORALES EN GENERAL</t>
  </si>
  <si>
    <t>DESARROLLO ECONÓMICO</t>
  </si>
  <si>
    <t>OTROS ASUNTOS SOCIALES</t>
  </si>
  <si>
    <t>PROTECCIÓN SOCIAL</t>
  </si>
  <si>
    <t>EDUCACIÓN</t>
  </si>
  <si>
    <t>RECREACIÓN, CULTURA Y OTRAS MANIFESTACIONES SOCIALES</t>
  </si>
  <si>
    <t>SALUD</t>
  </si>
  <si>
    <t>VIVIENDA Y SERVICIOS A LA COMUNIDAD</t>
  </si>
  <si>
    <t>PROTECCIÓN AMBIENTAL</t>
  </si>
  <si>
    <t>DESARROLLO SOCIAL</t>
  </si>
  <si>
    <t>ASUNTOS DE ORDEN PÚBLICO Y DE SEGURIDAD INTERIOR</t>
  </si>
  <si>
    <t>SEGURIDAD NACIONAL</t>
  </si>
  <si>
    <t>ASUNTOS FINANCIEROS Y HACENDARIOS</t>
  </si>
  <si>
    <t>RELACIONES EXTERIORES</t>
  </si>
  <si>
    <t>COORDINACIÓN DE LA POLÍTICA DE GOBIERNO</t>
  </si>
  <si>
    <t>JUSTICIA</t>
  </si>
  <si>
    <t>LEGISLACIÓN</t>
  </si>
  <si>
    <t>GOBIERNO</t>
  </si>
  <si>
    <t>CLASIFICACION FUNCIONAL (FINALIDAD Y FUNCION)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</si>
</sst>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rgb="FFFFFFFF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rgb="FF9C65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632523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7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4" fillId="0" borderId="0"/>
    <xf numFmtId="164" fontId="24" fillId="0" borderId="0"/>
    <xf numFmtId="43" fontId="1" fillId="0" borderId="0" applyFont="0" applyFill="0" applyBorder="0" applyAlignment="0" applyProtection="0"/>
    <xf numFmtId="0" fontId="1" fillId="0" borderId="0"/>
    <xf numFmtId="43" fontId="2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7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</cellStyleXfs>
  <cellXfs count="75">
    <xf numFmtId="0" fontId="0" fillId="0" borderId="0" xfId="0"/>
    <xf numFmtId="3" fontId="22" fillId="0" borderId="12" xfId="0" applyNumberFormat="1" applyFont="1" applyBorder="1" applyAlignment="1">
      <alignment horizontal="right" wrapText="1"/>
    </xf>
    <xf numFmtId="0" fontId="23" fillId="33" borderId="10" xfId="0" applyFont="1" applyFill="1" applyBorder="1" applyAlignment="1">
      <alignment horizontal="center" vertical="center" wrapText="1"/>
    </xf>
    <xf numFmtId="3" fontId="21" fillId="0" borderId="10" xfId="0" applyNumberFormat="1" applyFont="1" applyBorder="1" applyAlignment="1">
      <alignment horizontal="right" vertical="center" wrapText="1"/>
    </xf>
    <xf numFmtId="0" fontId="21" fillId="0" borderId="10" xfId="0" applyFont="1" applyBorder="1" applyAlignment="1">
      <alignment horizontal="right" vertical="center" wrapText="1"/>
    </xf>
    <xf numFmtId="0" fontId="22" fillId="0" borderId="12" xfId="0" applyFont="1" applyBorder="1" applyAlignment="1">
      <alignment wrapText="1"/>
    </xf>
    <xf numFmtId="4" fontId="22" fillId="0" borderId="12" xfId="0" applyNumberFormat="1" applyFont="1" applyBorder="1" applyAlignment="1">
      <alignment horizontal="right" wrapText="1"/>
    </xf>
    <xf numFmtId="0" fontId="23" fillId="33" borderId="11" xfId="0" applyFont="1" applyFill="1" applyBorder="1" applyAlignment="1">
      <alignment horizontal="center" vertical="center" wrapText="1"/>
    </xf>
    <xf numFmtId="0" fontId="23" fillId="33" borderId="13" xfId="0" applyFont="1" applyFill="1" applyBorder="1" applyAlignment="1">
      <alignment horizontal="center" vertical="center" wrapText="1"/>
    </xf>
    <xf numFmtId="0" fontId="18" fillId="0" borderId="0" xfId="0" applyFont="1"/>
    <xf numFmtId="0" fontId="23" fillId="33" borderId="11" xfId="0" applyFont="1" applyFill="1" applyBorder="1" applyAlignment="1">
      <alignment horizontal="center" vertical="center" wrapText="1"/>
    </xf>
    <xf numFmtId="0" fontId="23" fillId="33" borderId="13" xfId="0" applyFont="1" applyFill="1" applyBorder="1" applyAlignment="1">
      <alignment horizontal="center" vertical="center" wrapText="1"/>
    </xf>
    <xf numFmtId="0" fontId="23" fillId="33" borderId="16" xfId="0" applyFont="1" applyFill="1" applyBorder="1" applyAlignment="1">
      <alignment horizontal="center" vertical="center" wrapText="1"/>
    </xf>
    <xf numFmtId="0" fontId="23" fillId="33" borderId="11" xfId="0" applyFont="1" applyFill="1" applyBorder="1" applyAlignment="1">
      <alignment horizontal="center" vertical="center" wrapText="1"/>
    </xf>
    <xf numFmtId="0" fontId="23" fillId="33" borderId="12" xfId="0" applyFont="1" applyFill="1" applyBorder="1" applyAlignment="1">
      <alignment horizontal="center" vertical="center" wrapText="1"/>
    </xf>
    <xf numFmtId="0" fontId="23" fillId="33" borderId="13" xfId="0" applyFont="1" applyFill="1" applyBorder="1" applyAlignment="1">
      <alignment horizontal="center" vertical="center" wrapText="1"/>
    </xf>
    <xf numFmtId="0" fontId="23" fillId="33" borderId="14" xfId="0" applyFont="1" applyFill="1" applyBorder="1" applyAlignment="1">
      <alignment horizontal="center" vertical="center" wrapText="1"/>
    </xf>
    <xf numFmtId="0" fontId="23" fillId="33" borderId="15" xfId="0" applyFont="1" applyFill="1" applyBorder="1" applyAlignment="1">
      <alignment horizontal="center" vertical="center" wrapText="1"/>
    </xf>
    <xf numFmtId="0" fontId="23" fillId="33" borderId="16" xfId="0" applyFont="1" applyFill="1" applyBorder="1" applyAlignment="1">
      <alignment horizontal="center" vertical="center" wrapText="1"/>
    </xf>
    <xf numFmtId="0" fontId="19" fillId="0" borderId="17" xfId="0" applyFont="1" applyBorder="1" applyAlignment="1">
      <alignment wrapText="1"/>
    </xf>
    <xf numFmtId="3" fontId="20" fillId="33" borderId="0" xfId="0" applyNumberFormat="1" applyFont="1" applyFill="1" applyAlignment="1">
      <alignment horizontal="center" vertical="center" wrapText="1"/>
    </xf>
    <xf numFmtId="0" fontId="20" fillId="33" borderId="0" xfId="0" applyFont="1" applyFill="1" applyAlignment="1">
      <alignment horizontal="center" vertical="center" wrapText="1"/>
    </xf>
    <xf numFmtId="3" fontId="18" fillId="0" borderId="0" xfId="0" applyNumberFormat="1" applyFont="1"/>
    <xf numFmtId="0" fontId="22" fillId="0" borderId="12" xfId="0" applyFont="1" applyBorder="1" applyAlignment="1">
      <alignment horizontal="right" wrapText="1"/>
    </xf>
    <xf numFmtId="0" fontId="28" fillId="0" borderId="12" xfId="0" applyFont="1" applyBorder="1" applyAlignment="1">
      <alignment wrapText="1"/>
    </xf>
    <xf numFmtId="0" fontId="29" fillId="0" borderId="0" xfId="0" applyFont="1"/>
    <xf numFmtId="3" fontId="28" fillId="0" borderId="18" xfId="0" applyNumberFormat="1" applyFont="1" applyBorder="1" applyAlignment="1">
      <alignment horizontal="right" wrapText="1"/>
    </xf>
    <xf numFmtId="3" fontId="28" fillId="0" borderId="19" xfId="0" applyNumberFormat="1" applyFont="1" applyBorder="1" applyAlignment="1">
      <alignment horizontal="right" wrapText="1"/>
    </xf>
    <xf numFmtId="3" fontId="28" fillId="0" borderId="20" xfId="0" applyNumberFormat="1" applyFont="1" applyBorder="1" applyAlignment="1">
      <alignment horizontal="right" wrapText="1"/>
    </xf>
    <xf numFmtId="0" fontId="21" fillId="0" borderId="15" xfId="0" applyFont="1" applyBorder="1" applyAlignment="1">
      <alignment horizontal="right" vertical="center" wrapText="1"/>
    </xf>
    <xf numFmtId="0" fontId="21" fillId="0" borderId="14" xfId="0" applyFont="1" applyBorder="1" applyAlignment="1">
      <alignment horizontal="right" vertical="center" wrapText="1"/>
    </xf>
    <xf numFmtId="0" fontId="22" fillId="0" borderId="21" xfId="0" applyFont="1" applyBorder="1" applyAlignment="1">
      <alignment wrapText="1"/>
    </xf>
    <xf numFmtId="0" fontId="28" fillId="0" borderId="22" xfId="0" applyFont="1" applyBorder="1"/>
    <xf numFmtId="0" fontId="22" fillId="0" borderId="23" xfId="0" applyFont="1" applyBorder="1" applyAlignment="1">
      <alignment wrapText="1"/>
    </xf>
    <xf numFmtId="0" fontId="28" fillId="0" borderId="24" xfId="0" applyFont="1" applyBorder="1"/>
    <xf numFmtId="3" fontId="28" fillId="0" borderId="12" xfId="0" applyNumberFormat="1" applyFont="1" applyBorder="1" applyAlignment="1">
      <alignment horizontal="right" wrapText="1"/>
    </xf>
    <xf numFmtId="0" fontId="28" fillId="0" borderId="23" xfId="0" applyFont="1" applyBorder="1" applyAlignment="1">
      <alignment wrapText="1"/>
    </xf>
    <xf numFmtId="3" fontId="29" fillId="0" borderId="0" xfId="0" applyNumberFormat="1" applyFont="1"/>
    <xf numFmtId="3" fontId="22" fillId="0" borderId="25" xfId="0" applyNumberFormat="1" applyFont="1" applyBorder="1" applyAlignment="1">
      <alignment horizontal="right" wrapText="1"/>
    </xf>
    <xf numFmtId="4" fontId="22" fillId="0" borderId="25" xfId="0" applyNumberFormat="1" applyFont="1" applyFill="1" applyBorder="1" applyAlignment="1">
      <alignment horizontal="right" wrapText="1"/>
    </xf>
    <xf numFmtId="3" fontId="22" fillId="0" borderId="26" xfId="0" applyNumberFormat="1" applyFont="1" applyBorder="1" applyAlignment="1">
      <alignment horizontal="right" wrapText="1"/>
    </xf>
    <xf numFmtId="0" fontId="22" fillId="0" borderId="27" xfId="0" applyFont="1" applyBorder="1" applyAlignment="1">
      <alignment wrapText="1"/>
    </xf>
    <xf numFmtId="0" fontId="28" fillId="0" borderId="28" xfId="0" applyFont="1" applyBorder="1"/>
    <xf numFmtId="3" fontId="22" fillId="0" borderId="23" xfId="0" applyNumberFormat="1" applyFont="1" applyBorder="1" applyAlignment="1">
      <alignment horizontal="right" wrapText="1"/>
    </xf>
    <xf numFmtId="0" fontId="22" fillId="0" borderId="29" xfId="0" applyFont="1" applyBorder="1" applyAlignment="1">
      <alignment wrapText="1"/>
    </xf>
    <xf numFmtId="0" fontId="28" fillId="0" borderId="30" xfId="0" applyFont="1" applyBorder="1"/>
    <xf numFmtId="3" fontId="22" fillId="0" borderId="12" xfId="0" applyNumberFormat="1" applyFont="1" applyFill="1" applyBorder="1" applyAlignment="1">
      <alignment horizontal="right" wrapText="1"/>
    </xf>
    <xf numFmtId="3" fontId="28" fillId="0" borderId="23" xfId="0" applyNumberFormat="1" applyFont="1" applyBorder="1" applyAlignment="1">
      <alignment horizontal="right" wrapText="1"/>
    </xf>
    <xf numFmtId="0" fontId="28" fillId="0" borderId="29" xfId="0" applyFont="1" applyBorder="1" applyAlignment="1">
      <alignment wrapText="1"/>
    </xf>
    <xf numFmtId="4" fontId="22" fillId="0" borderId="12" xfId="0" applyNumberFormat="1" applyFont="1" applyFill="1" applyBorder="1" applyAlignment="1">
      <alignment horizontal="right" wrapText="1"/>
    </xf>
    <xf numFmtId="0" fontId="28" fillId="0" borderId="31" xfId="0" applyFont="1" applyBorder="1" applyAlignment="1">
      <alignment wrapText="1"/>
    </xf>
    <xf numFmtId="0" fontId="28" fillId="0" borderId="32" xfId="0" applyFont="1" applyBorder="1"/>
    <xf numFmtId="0" fontId="23" fillId="33" borderId="33" xfId="0" applyFont="1" applyFill="1" applyBorder="1" applyAlignment="1">
      <alignment horizontal="center" vertical="center" wrapText="1"/>
    </xf>
    <xf numFmtId="0" fontId="23" fillId="33" borderId="34" xfId="0" applyFont="1" applyFill="1" applyBorder="1" applyAlignment="1">
      <alignment horizontal="center" vertical="center" wrapText="1"/>
    </xf>
    <xf numFmtId="0" fontId="23" fillId="33" borderId="21" xfId="0" applyFont="1" applyFill="1" applyBorder="1" applyAlignment="1">
      <alignment horizontal="center" vertical="center" wrapText="1"/>
    </xf>
    <xf numFmtId="0" fontId="23" fillId="33" borderId="29" xfId="0" applyFont="1" applyFill="1" applyBorder="1" applyAlignment="1">
      <alignment horizontal="center" vertical="center" wrapText="1"/>
    </xf>
    <xf numFmtId="0" fontId="23" fillId="33" borderId="30" xfId="0" applyFont="1" applyFill="1" applyBorder="1" applyAlignment="1">
      <alignment horizontal="center" vertical="center" wrapText="1"/>
    </xf>
    <xf numFmtId="0" fontId="23" fillId="33" borderId="35" xfId="0" applyFont="1" applyFill="1" applyBorder="1" applyAlignment="1">
      <alignment horizontal="center" vertical="center" wrapText="1"/>
    </xf>
    <xf numFmtId="0" fontId="23" fillId="33" borderId="36" xfId="0" applyFont="1" applyFill="1" applyBorder="1" applyAlignment="1">
      <alignment horizontal="center" vertical="center" wrapText="1"/>
    </xf>
    <xf numFmtId="0" fontId="23" fillId="33" borderId="37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wrapText="1"/>
    </xf>
    <xf numFmtId="0" fontId="21" fillId="0" borderId="16" xfId="0" applyFont="1" applyBorder="1" applyAlignment="1">
      <alignment horizontal="right" vertical="center" wrapText="1"/>
    </xf>
    <xf numFmtId="0" fontId="22" fillId="0" borderId="21" xfId="0" applyFont="1" applyBorder="1" applyAlignment="1"/>
    <xf numFmtId="0" fontId="22" fillId="0" borderId="22" xfId="0" applyFont="1" applyBorder="1" applyAlignment="1"/>
    <xf numFmtId="0" fontId="22" fillId="0" borderId="23" xfId="0" applyFont="1" applyBorder="1" applyAlignment="1"/>
    <xf numFmtId="0" fontId="22" fillId="0" borderId="24" xfId="0" applyFont="1" applyBorder="1" applyAlignment="1"/>
    <xf numFmtId="0" fontId="28" fillId="0" borderId="12" xfId="0" applyFont="1" applyBorder="1" applyAlignment="1">
      <alignment horizontal="right" wrapText="1"/>
    </xf>
    <xf numFmtId="0" fontId="28" fillId="0" borderId="23" xfId="0" applyFont="1" applyBorder="1" applyAlignment="1"/>
    <xf numFmtId="0" fontId="28" fillId="0" borderId="24" xfId="0" applyFont="1" applyBorder="1" applyAlignment="1"/>
    <xf numFmtId="0" fontId="28" fillId="0" borderId="35" xfId="0" applyFont="1" applyBorder="1" applyAlignment="1"/>
    <xf numFmtId="0" fontId="28" fillId="0" borderId="38" xfId="0" applyFont="1" applyBorder="1" applyAlignment="1"/>
    <xf numFmtId="0" fontId="23" fillId="33" borderId="22" xfId="0" applyFont="1" applyFill="1" applyBorder="1" applyAlignment="1">
      <alignment horizontal="center" vertical="center" wrapText="1"/>
    </xf>
    <xf numFmtId="0" fontId="23" fillId="33" borderId="23" xfId="0" applyFont="1" applyFill="1" applyBorder="1" applyAlignment="1">
      <alignment horizontal="center" vertical="center" wrapText="1"/>
    </xf>
    <xf numFmtId="0" fontId="23" fillId="33" borderId="24" xfId="0" applyFont="1" applyFill="1" applyBorder="1" applyAlignment="1">
      <alignment horizontal="center" vertical="center" wrapText="1"/>
    </xf>
    <xf numFmtId="0" fontId="23" fillId="33" borderId="38" xfId="0" applyFont="1" applyFill="1" applyBorder="1" applyAlignment="1">
      <alignment horizontal="center" vertical="center" wrapText="1"/>
    </xf>
  </cellXfs>
  <cellStyles count="70">
    <cellStyle name="=C:\WINNT\SYSTEM32\COMMAND.COM" xfId="43" xr:uid="{00000000-0005-0000-0000-000000000000}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1 2" xfId="55" xr:uid="{00000000-0005-0000-0000-00000E000000}"/>
    <cellStyle name="60% - Énfasis2" xfId="25" builtinId="36" customBuiltin="1"/>
    <cellStyle name="60% - Énfasis2 2" xfId="56" xr:uid="{00000000-0005-0000-0000-000010000000}"/>
    <cellStyle name="60% - Énfasis3" xfId="29" builtinId="40" customBuiltin="1"/>
    <cellStyle name="60% - Énfasis3 2" xfId="57" xr:uid="{00000000-0005-0000-0000-000012000000}"/>
    <cellStyle name="60% - Énfasis4" xfId="33" builtinId="44" customBuiltin="1"/>
    <cellStyle name="60% - Énfasis4 2" xfId="58" xr:uid="{00000000-0005-0000-0000-000014000000}"/>
    <cellStyle name="60% - Énfasis5" xfId="37" builtinId="48" customBuiltin="1"/>
    <cellStyle name="60% - Énfasis5 2" xfId="59" xr:uid="{00000000-0005-0000-0000-000016000000}"/>
    <cellStyle name="60% - Énfasis6" xfId="41" builtinId="52" customBuiltin="1"/>
    <cellStyle name="60% - Énfasis6 2" xfId="60" xr:uid="{00000000-0005-0000-0000-000018000000}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6" xr:uid="{00000000-0005-0000-0000-000027000000}"/>
    <cellStyle name="Millares 2 2" xfId="51" xr:uid="{00000000-0005-0000-0000-000028000000}"/>
    <cellStyle name="Millares 2 2 2" xfId="67" xr:uid="{00000000-0005-0000-0000-000029000000}"/>
    <cellStyle name="Millares 2 3" xfId="53" xr:uid="{00000000-0005-0000-0000-00002A000000}"/>
    <cellStyle name="Millares 2 3 2" xfId="69" xr:uid="{00000000-0005-0000-0000-00002B000000}"/>
    <cellStyle name="Millares 2 4" xfId="63" xr:uid="{00000000-0005-0000-0000-00002C000000}"/>
    <cellStyle name="Millares 3" xfId="48" xr:uid="{00000000-0005-0000-0000-00002D000000}"/>
    <cellStyle name="Millares 3 2" xfId="65" xr:uid="{00000000-0005-0000-0000-00002E000000}"/>
    <cellStyle name="Millares 4" xfId="50" xr:uid="{00000000-0005-0000-0000-00002F000000}"/>
    <cellStyle name="Millares 4 2" xfId="66" xr:uid="{00000000-0005-0000-0000-000030000000}"/>
    <cellStyle name="Millares 5" xfId="52" xr:uid="{00000000-0005-0000-0000-000031000000}"/>
    <cellStyle name="Millares 5 2" xfId="68" xr:uid="{00000000-0005-0000-0000-000032000000}"/>
    <cellStyle name="Millares 6" xfId="44" xr:uid="{00000000-0005-0000-0000-000033000000}"/>
    <cellStyle name="Millares 6 2" xfId="62" xr:uid="{00000000-0005-0000-0000-000034000000}"/>
    <cellStyle name="Millares 7" xfId="61" xr:uid="{00000000-0005-0000-0000-000035000000}"/>
    <cellStyle name="Moneda 2" xfId="47" xr:uid="{00000000-0005-0000-0000-000036000000}"/>
    <cellStyle name="Moneda 2 2" xfId="64" xr:uid="{00000000-0005-0000-0000-000037000000}"/>
    <cellStyle name="Neutral" xfId="8" builtinId="28" customBuiltin="1"/>
    <cellStyle name="Neutral 2" xfId="54" xr:uid="{00000000-0005-0000-0000-000039000000}"/>
    <cellStyle name="Normal" xfId="0" builtinId="0"/>
    <cellStyle name="Normal 2" xfId="42" xr:uid="{00000000-0005-0000-0000-00003B000000}"/>
    <cellStyle name="Normal 2 2" xfId="49" xr:uid="{00000000-0005-0000-0000-00003C000000}"/>
    <cellStyle name="Normal 9" xfId="45" xr:uid="{00000000-0005-0000-0000-00003D000000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630000"/>
      <color rgb="FF800000"/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 tint="4.9989318521683403E-2"/>
  </sheetPr>
  <dimension ref="A1:G17"/>
  <sheetViews>
    <sheetView showGridLines="0" topLeftCell="A31" workbookViewId="0">
      <selection activeCell="E11" sqref="E11"/>
    </sheetView>
  </sheetViews>
  <sheetFormatPr baseColWidth="10" defaultColWidth="11.42578125" defaultRowHeight="14.25" x14ac:dyDescent="0.2"/>
  <cols>
    <col min="1" max="1" width="45.7109375" style="9" bestFit="1" customWidth="1"/>
    <col min="2" max="4" width="13" style="9" bestFit="1" customWidth="1"/>
    <col min="5" max="5" width="14.28515625" style="9" bestFit="1" customWidth="1"/>
    <col min="6" max="6" width="13.28515625" style="9" bestFit="1" customWidth="1"/>
    <col min="7" max="7" width="15.140625" style="9" customWidth="1"/>
    <col min="8" max="16384" width="11.42578125" style="9"/>
  </cols>
  <sheetData>
    <row r="1" spans="1:7" x14ac:dyDescent="0.2">
      <c r="A1" s="20" t="s">
        <v>21</v>
      </c>
      <c r="B1" s="21"/>
      <c r="C1" s="21"/>
      <c r="D1" s="21"/>
      <c r="E1" s="21"/>
      <c r="F1" s="21"/>
      <c r="G1" s="21"/>
    </row>
    <row r="2" spans="1:7" x14ac:dyDescent="0.2">
      <c r="A2" s="21" t="s">
        <v>0</v>
      </c>
      <c r="B2" s="21"/>
      <c r="C2" s="21"/>
      <c r="D2" s="21"/>
      <c r="E2" s="21"/>
      <c r="F2" s="21"/>
      <c r="G2" s="21"/>
    </row>
    <row r="3" spans="1:7" x14ac:dyDescent="0.2">
      <c r="A3" s="21" t="s">
        <v>4</v>
      </c>
      <c r="B3" s="21"/>
      <c r="C3" s="21"/>
      <c r="D3" s="21"/>
      <c r="E3" s="21"/>
      <c r="F3" s="21"/>
      <c r="G3" s="21"/>
    </row>
    <row r="4" spans="1:7" x14ac:dyDescent="0.2">
      <c r="A4" s="21" t="s">
        <v>5</v>
      </c>
      <c r="B4" s="21"/>
      <c r="C4" s="21"/>
      <c r="D4" s="21"/>
      <c r="E4" s="21"/>
      <c r="F4" s="21"/>
      <c r="G4" s="21"/>
    </row>
    <row r="5" spans="1:7" x14ac:dyDescent="0.2">
      <c r="A5" s="20" t="s">
        <v>22</v>
      </c>
      <c r="B5" s="21"/>
      <c r="C5" s="21"/>
      <c r="D5" s="21"/>
      <c r="E5" s="21"/>
      <c r="F5" s="21"/>
      <c r="G5" s="21"/>
    </row>
    <row r="6" spans="1:7" x14ac:dyDescent="0.2">
      <c r="A6" s="19"/>
      <c r="B6" s="19"/>
      <c r="C6" s="19"/>
      <c r="D6" s="19"/>
      <c r="E6" s="19"/>
      <c r="F6" s="19"/>
      <c r="G6" s="19"/>
    </row>
    <row r="7" spans="1:7" ht="20.100000000000001" customHeight="1" x14ac:dyDescent="0.2">
      <c r="A7" s="13" t="s">
        <v>6</v>
      </c>
      <c r="B7" s="16" t="s">
        <v>7</v>
      </c>
      <c r="C7" s="17"/>
      <c r="D7" s="17"/>
      <c r="E7" s="17"/>
      <c r="F7" s="18"/>
      <c r="G7" s="13" t="s">
        <v>8</v>
      </c>
    </row>
    <row r="8" spans="1:7" ht="15" customHeight="1" x14ac:dyDescent="0.2">
      <c r="A8" s="14"/>
      <c r="B8" s="13" t="s">
        <v>9</v>
      </c>
      <c r="C8" s="7" t="s">
        <v>10</v>
      </c>
      <c r="D8" s="13" t="s">
        <v>1</v>
      </c>
      <c r="E8" s="13" t="s">
        <v>2</v>
      </c>
      <c r="F8" s="13" t="s">
        <v>11</v>
      </c>
      <c r="G8" s="14"/>
    </row>
    <row r="9" spans="1:7" ht="15" customHeight="1" x14ac:dyDescent="0.2">
      <c r="A9" s="14"/>
      <c r="B9" s="15"/>
      <c r="C9" s="8" t="s">
        <v>12</v>
      </c>
      <c r="D9" s="15"/>
      <c r="E9" s="15"/>
      <c r="F9" s="15"/>
      <c r="G9" s="15"/>
    </row>
    <row r="10" spans="1:7" ht="20.100000000000001" customHeight="1" x14ac:dyDescent="0.2">
      <c r="A10" s="15"/>
      <c r="B10" s="2">
        <v>1</v>
      </c>
      <c r="C10" s="2">
        <v>2</v>
      </c>
      <c r="D10" s="2" t="s">
        <v>3</v>
      </c>
      <c r="E10" s="2">
        <v>4</v>
      </c>
      <c r="F10" s="2">
        <v>5</v>
      </c>
      <c r="G10" s="2" t="s">
        <v>13</v>
      </c>
    </row>
    <row r="11" spans="1:7" x14ac:dyDescent="0.2">
      <c r="A11" s="5" t="s">
        <v>14</v>
      </c>
      <c r="B11" s="1">
        <v>35520314</v>
      </c>
      <c r="C11" s="6">
        <v>9014318</v>
      </c>
      <c r="D11" s="1">
        <f>+B11+C11</f>
        <v>44534632</v>
      </c>
      <c r="E11" s="1">
        <v>23992902</v>
      </c>
      <c r="F11" s="6">
        <v>23971248</v>
      </c>
      <c r="G11" s="1">
        <f>+D11-E11</f>
        <v>20541730</v>
      </c>
    </row>
    <row r="12" spans="1:7" x14ac:dyDescent="0.2">
      <c r="A12" s="5" t="s">
        <v>15</v>
      </c>
      <c r="B12" s="1">
        <v>70988694</v>
      </c>
      <c r="C12" s="6">
        <v>-1167214</v>
      </c>
      <c r="D12" s="1">
        <f t="shared" ref="D12:D16" si="0">+B12+C12</f>
        <v>69821480</v>
      </c>
      <c r="E12" s="1">
        <v>30753111</v>
      </c>
      <c r="F12" s="6">
        <v>30574835</v>
      </c>
      <c r="G12" s="1">
        <f t="shared" ref="G12:G16" si="1">+D12-E12</f>
        <v>39068369</v>
      </c>
    </row>
    <row r="13" spans="1:7" x14ac:dyDescent="0.2">
      <c r="A13" s="5" t="s">
        <v>16</v>
      </c>
      <c r="B13" s="1">
        <v>1741707027</v>
      </c>
      <c r="C13" s="6">
        <v>120364741</v>
      </c>
      <c r="D13" s="1">
        <f t="shared" si="0"/>
        <v>1862071768</v>
      </c>
      <c r="E13" s="1">
        <v>764913452</v>
      </c>
      <c r="F13" s="6">
        <v>761699205</v>
      </c>
      <c r="G13" s="1">
        <f t="shared" si="1"/>
        <v>1097158316</v>
      </c>
    </row>
    <row r="14" spans="1:7" x14ac:dyDescent="0.2">
      <c r="A14" s="5" t="s">
        <v>17</v>
      </c>
      <c r="B14" s="1">
        <v>742500044</v>
      </c>
      <c r="C14" s="6">
        <v>103993851</v>
      </c>
      <c r="D14" s="1">
        <f t="shared" si="0"/>
        <v>846493895</v>
      </c>
      <c r="E14" s="1">
        <v>331616947</v>
      </c>
      <c r="F14" s="6">
        <v>330148884</v>
      </c>
      <c r="G14" s="1">
        <f t="shared" si="1"/>
        <v>514876948</v>
      </c>
    </row>
    <row r="15" spans="1:7" x14ac:dyDescent="0.2">
      <c r="A15" s="5" t="s">
        <v>18</v>
      </c>
      <c r="B15" s="1">
        <v>29732169</v>
      </c>
      <c r="C15" s="6">
        <v>6081907</v>
      </c>
      <c r="D15" s="1">
        <f t="shared" si="0"/>
        <v>35814076</v>
      </c>
      <c r="E15" s="1">
        <v>12930416</v>
      </c>
      <c r="F15" s="6">
        <v>12926002</v>
      </c>
      <c r="G15" s="1">
        <f t="shared" si="1"/>
        <v>22883660</v>
      </c>
    </row>
    <row r="16" spans="1:7" ht="22.5" x14ac:dyDescent="0.2">
      <c r="A16" s="5" t="s">
        <v>19</v>
      </c>
      <c r="B16" s="1">
        <v>164143369</v>
      </c>
      <c r="C16" s="6">
        <v>-1339040</v>
      </c>
      <c r="D16" s="1">
        <f t="shared" si="0"/>
        <v>162804329</v>
      </c>
      <c r="E16" s="1">
        <v>28632855</v>
      </c>
      <c r="F16" s="6">
        <v>28512516</v>
      </c>
      <c r="G16" s="1">
        <f t="shared" si="1"/>
        <v>134171474</v>
      </c>
    </row>
    <row r="17" spans="1:7" ht="20.100000000000001" customHeight="1" x14ac:dyDescent="0.2">
      <c r="A17" s="4" t="s">
        <v>20</v>
      </c>
      <c r="B17" s="3">
        <f>SUM(B11:B16)</f>
        <v>2784591617</v>
      </c>
      <c r="C17" s="3">
        <f t="shared" ref="C17:G17" si="2">SUM(C11:C16)</f>
        <v>236948563</v>
      </c>
      <c r="D17" s="3">
        <f t="shared" si="2"/>
        <v>3021540180</v>
      </c>
      <c r="E17" s="3">
        <f t="shared" si="2"/>
        <v>1192839683</v>
      </c>
      <c r="F17" s="3">
        <f t="shared" si="2"/>
        <v>1187832690</v>
      </c>
      <c r="G17" s="3">
        <f t="shared" si="2"/>
        <v>1828700497</v>
      </c>
    </row>
  </sheetData>
  <mergeCells count="13">
    <mergeCell ref="A6:G6"/>
    <mergeCell ref="A1:G1"/>
    <mergeCell ref="A2:G2"/>
    <mergeCell ref="A3:G3"/>
    <mergeCell ref="A4:G4"/>
    <mergeCell ref="A5:G5"/>
    <mergeCell ref="A7:A10"/>
    <mergeCell ref="B7:F7"/>
    <mergeCell ref="G7:G9"/>
    <mergeCell ref="B8:B9"/>
    <mergeCell ref="D8:D9"/>
    <mergeCell ref="E8:E9"/>
    <mergeCell ref="F8:F9"/>
  </mergeCells>
  <pageMargins left="0.74803149606299213" right="0.74803149606299213" top="0.98425196850393704" bottom="0.98425196850393704" header="0.51181102362204722" footer="0.51181102362204722"/>
  <pageSetup paperSize="9" orientation="landscape" r:id="rId1"/>
  <ignoredErrors>
    <ignoredError sqref="B17:F1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1C416-2DDE-4366-A8F2-C1E2C09DA821}">
  <dimension ref="A5:H91"/>
  <sheetViews>
    <sheetView topLeftCell="A82" workbookViewId="0">
      <selection activeCell="K86" sqref="K86"/>
    </sheetView>
  </sheetViews>
  <sheetFormatPr baseColWidth="10" defaultColWidth="11.42578125" defaultRowHeight="14.25" x14ac:dyDescent="0.2"/>
  <cols>
    <col min="1" max="1" width="7.28515625" style="9" customWidth="1"/>
    <col min="2" max="2" width="39.28515625" style="9" customWidth="1"/>
    <col min="3" max="5" width="17.42578125" style="9" customWidth="1"/>
    <col min="6" max="7" width="14.85546875" style="9" bestFit="1" customWidth="1"/>
    <col min="8" max="8" width="14.42578125" style="9" bestFit="1" customWidth="1"/>
    <col min="9" max="16384" width="11.42578125" style="9"/>
  </cols>
  <sheetData>
    <row r="5" spans="1:8" x14ac:dyDescent="0.2">
      <c r="A5" s="20" t="s">
        <v>21</v>
      </c>
      <c r="B5" s="21"/>
      <c r="C5" s="21"/>
      <c r="D5" s="21"/>
      <c r="E5" s="21"/>
      <c r="F5" s="21"/>
      <c r="G5" s="21"/>
      <c r="H5" s="21"/>
    </row>
    <row r="6" spans="1:8" x14ac:dyDescent="0.2">
      <c r="A6" s="21" t="s">
        <v>0</v>
      </c>
      <c r="B6" s="21"/>
      <c r="C6" s="21"/>
      <c r="D6" s="21"/>
      <c r="E6" s="21"/>
      <c r="F6" s="21"/>
      <c r="G6" s="21"/>
      <c r="H6" s="21"/>
    </row>
    <row r="7" spans="1:8" x14ac:dyDescent="0.2">
      <c r="A7" s="21" t="s">
        <v>4</v>
      </c>
      <c r="B7" s="21"/>
      <c r="C7" s="21"/>
      <c r="D7" s="21"/>
      <c r="E7" s="21"/>
      <c r="F7" s="21"/>
      <c r="G7" s="21"/>
      <c r="H7" s="21"/>
    </row>
    <row r="8" spans="1:8" x14ac:dyDescent="0.2">
      <c r="A8" s="21" t="s">
        <v>99</v>
      </c>
      <c r="B8" s="21"/>
      <c r="C8" s="21"/>
      <c r="D8" s="21"/>
      <c r="E8" s="21"/>
      <c r="F8" s="21"/>
      <c r="G8" s="21"/>
      <c r="H8" s="21"/>
    </row>
    <row r="9" spans="1:8" x14ac:dyDescent="0.2">
      <c r="A9" s="20" t="s">
        <v>22</v>
      </c>
      <c r="B9" s="21"/>
      <c r="C9" s="21"/>
      <c r="D9" s="21"/>
      <c r="E9" s="21"/>
      <c r="F9" s="21"/>
      <c r="G9" s="21"/>
      <c r="H9" s="21"/>
    </row>
    <row r="10" spans="1:8" x14ac:dyDescent="0.2">
      <c r="A10" s="60"/>
      <c r="B10" s="60"/>
      <c r="C10" s="19"/>
      <c r="D10" s="19"/>
      <c r="E10" s="19"/>
      <c r="F10" s="19"/>
      <c r="G10" s="19"/>
      <c r="H10" s="19"/>
    </row>
    <row r="11" spans="1:8" x14ac:dyDescent="0.2">
      <c r="A11" s="59" t="s">
        <v>6</v>
      </c>
      <c r="B11" s="58"/>
      <c r="C11" s="17" t="s">
        <v>7</v>
      </c>
      <c r="D11" s="17"/>
      <c r="E11" s="17"/>
      <c r="F11" s="17"/>
      <c r="G11" s="18"/>
      <c r="H11" s="13" t="s">
        <v>8</v>
      </c>
    </row>
    <row r="12" spans="1:8" x14ac:dyDescent="0.2">
      <c r="A12" s="56"/>
      <c r="B12" s="55"/>
      <c r="C12" s="57" t="s">
        <v>9</v>
      </c>
      <c r="D12" s="10" t="s">
        <v>10</v>
      </c>
      <c r="E12" s="13" t="s">
        <v>1</v>
      </c>
      <c r="F12" s="13" t="s">
        <v>2</v>
      </c>
      <c r="G12" s="13" t="s">
        <v>11</v>
      </c>
      <c r="H12" s="14"/>
    </row>
    <row r="13" spans="1:8" x14ac:dyDescent="0.2">
      <c r="A13" s="56"/>
      <c r="B13" s="55"/>
      <c r="C13" s="54"/>
      <c r="D13" s="11" t="s">
        <v>12</v>
      </c>
      <c r="E13" s="15"/>
      <c r="F13" s="15"/>
      <c r="G13" s="15"/>
      <c r="H13" s="15"/>
    </row>
    <row r="14" spans="1:8" x14ac:dyDescent="0.2">
      <c r="A14" s="53"/>
      <c r="B14" s="52"/>
      <c r="C14" s="12">
        <v>1</v>
      </c>
      <c r="D14" s="2">
        <v>2</v>
      </c>
      <c r="E14" s="2" t="s">
        <v>3</v>
      </c>
      <c r="F14" s="2">
        <v>4</v>
      </c>
      <c r="G14" s="2">
        <v>5</v>
      </c>
      <c r="H14" s="2" t="s">
        <v>13</v>
      </c>
    </row>
    <row r="15" spans="1:8" s="25" customFormat="1" ht="15" x14ac:dyDescent="0.25">
      <c r="A15" s="51" t="s">
        <v>98</v>
      </c>
      <c r="B15" s="50"/>
      <c r="C15" s="47">
        <f>SUM(C16:C22)</f>
        <v>2170888850</v>
      </c>
      <c r="D15" s="35">
        <f>SUM(D16:D22)</f>
        <v>226646735</v>
      </c>
      <c r="E15" s="35">
        <f>SUM(E16:E22)</f>
        <v>2397535585</v>
      </c>
      <c r="F15" s="35">
        <f>SUM(F16:F22)</f>
        <v>1074910848</v>
      </c>
      <c r="G15" s="35">
        <f>SUM(G16:G22)</f>
        <v>1074397228</v>
      </c>
      <c r="H15" s="35">
        <f>SUM(H16:H22)</f>
        <v>1322624737</v>
      </c>
    </row>
    <row r="16" spans="1:8" ht="22.5" x14ac:dyDescent="0.2">
      <c r="A16" s="45"/>
      <c r="B16" s="44" t="s">
        <v>97</v>
      </c>
      <c r="C16" s="43">
        <v>786719112</v>
      </c>
      <c r="D16" s="6">
        <v>35819478</v>
      </c>
      <c r="E16" s="1">
        <f>+C16+D16</f>
        <v>822538590</v>
      </c>
      <c r="F16" s="1">
        <v>376353618</v>
      </c>
      <c r="G16" s="1">
        <v>376353618</v>
      </c>
      <c r="H16" s="1">
        <f>+E16-F16</f>
        <v>446184972</v>
      </c>
    </row>
    <row r="17" spans="1:8" ht="22.5" x14ac:dyDescent="0.2">
      <c r="A17" s="45"/>
      <c r="B17" s="44" t="s">
        <v>96</v>
      </c>
      <c r="C17" s="43">
        <v>141969482</v>
      </c>
      <c r="D17" s="6">
        <v>-904233</v>
      </c>
      <c r="E17" s="1">
        <f>+C17+D17</f>
        <v>141065249</v>
      </c>
      <c r="F17" s="1">
        <v>62550387</v>
      </c>
      <c r="G17" s="1">
        <v>62550387</v>
      </c>
      <c r="H17" s="1">
        <f>+E17-F17</f>
        <v>78514862</v>
      </c>
    </row>
    <row r="18" spans="1:8" x14ac:dyDescent="0.2">
      <c r="A18" s="45"/>
      <c r="B18" s="44" t="s">
        <v>95</v>
      </c>
      <c r="C18" s="43">
        <v>435505840</v>
      </c>
      <c r="D18" s="6">
        <v>65286611</v>
      </c>
      <c r="E18" s="1">
        <f>+C18+D18</f>
        <v>500792451</v>
      </c>
      <c r="F18" s="1">
        <v>224467048</v>
      </c>
      <c r="G18" s="1">
        <v>224467048</v>
      </c>
      <c r="H18" s="1">
        <f>+E18-F18</f>
        <v>276325403</v>
      </c>
    </row>
    <row r="19" spans="1:8" x14ac:dyDescent="0.2">
      <c r="A19" s="45"/>
      <c r="B19" s="44" t="s">
        <v>94</v>
      </c>
      <c r="C19" s="43">
        <v>166571020</v>
      </c>
      <c r="D19" s="6">
        <v>24781238</v>
      </c>
      <c r="E19" s="1">
        <f>+C19+D19</f>
        <v>191352258</v>
      </c>
      <c r="F19" s="1">
        <v>76329126</v>
      </c>
      <c r="G19" s="46">
        <v>75815506</v>
      </c>
      <c r="H19" s="1">
        <f>+E19-F19</f>
        <v>115023132</v>
      </c>
    </row>
    <row r="20" spans="1:8" x14ac:dyDescent="0.2">
      <c r="A20" s="45"/>
      <c r="B20" s="44" t="s">
        <v>93</v>
      </c>
      <c r="C20" s="43">
        <v>593954327</v>
      </c>
      <c r="D20" s="49">
        <v>104659878</v>
      </c>
      <c r="E20" s="1">
        <f>+C20+D20</f>
        <v>698614205</v>
      </c>
      <c r="F20" s="1">
        <v>328334000</v>
      </c>
      <c r="G20" s="1">
        <v>328334000</v>
      </c>
      <c r="H20" s="1">
        <f>+E20-F20</f>
        <v>370280205</v>
      </c>
    </row>
    <row r="21" spans="1:8" x14ac:dyDescent="0.2">
      <c r="A21" s="45"/>
      <c r="B21" s="44" t="s">
        <v>92</v>
      </c>
      <c r="C21" s="43">
        <v>0</v>
      </c>
      <c r="D21" s="23">
        <v>0</v>
      </c>
      <c r="E21" s="1">
        <f>+C21+D21</f>
        <v>0</v>
      </c>
      <c r="F21" s="1">
        <v>0</v>
      </c>
      <c r="G21" s="1">
        <v>0</v>
      </c>
      <c r="H21" s="1">
        <f>+E21-F21</f>
        <v>0</v>
      </c>
    </row>
    <row r="22" spans="1:8" x14ac:dyDescent="0.2">
      <c r="A22" s="45"/>
      <c r="B22" s="44" t="s">
        <v>91</v>
      </c>
      <c r="C22" s="43">
        <v>46169069</v>
      </c>
      <c r="D22" s="6">
        <v>-2996237</v>
      </c>
      <c r="E22" s="1">
        <f>+C22+D22</f>
        <v>43172832</v>
      </c>
      <c r="F22" s="46">
        <v>6876669</v>
      </c>
      <c r="G22" s="46">
        <v>6876669</v>
      </c>
      <c r="H22" s="1">
        <f>+E22-F22</f>
        <v>36296163</v>
      </c>
    </row>
    <row r="23" spans="1:8" s="25" customFormat="1" ht="15" x14ac:dyDescent="0.25">
      <c r="A23" s="45" t="s">
        <v>90</v>
      </c>
      <c r="B23" s="48"/>
      <c r="C23" s="47">
        <f>SUM(C24:C32)</f>
        <v>373611702</v>
      </c>
      <c r="D23" s="35">
        <f>SUM(D24:D32)</f>
        <v>-23443116</v>
      </c>
      <c r="E23" s="35">
        <f>SUM(E24:E32)</f>
        <v>350168586</v>
      </c>
      <c r="F23" s="35">
        <f>SUM(F24:F32)</f>
        <v>40960449</v>
      </c>
      <c r="G23" s="35">
        <f>SUM(G24:G32)</f>
        <v>40669530</v>
      </c>
      <c r="H23" s="35">
        <f>SUM(H24:H32)</f>
        <v>309208137</v>
      </c>
    </row>
    <row r="24" spans="1:8" ht="22.5" x14ac:dyDescent="0.2">
      <c r="A24" s="45"/>
      <c r="B24" s="44" t="s">
        <v>89</v>
      </c>
      <c r="C24" s="43">
        <v>29351257</v>
      </c>
      <c r="D24" s="6">
        <v>-563929</v>
      </c>
      <c r="E24" s="1">
        <f>+C24+D24</f>
        <v>28787328</v>
      </c>
      <c r="F24" s="1">
        <v>3194756</v>
      </c>
      <c r="G24" s="1">
        <v>3181344</v>
      </c>
      <c r="H24" s="1">
        <f>+E24-F24</f>
        <v>25592572</v>
      </c>
    </row>
    <row r="25" spans="1:8" x14ac:dyDescent="0.2">
      <c r="A25" s="45"/>
      <c r="B25" s="44" t="s">
        <v>88</v>
      </c>
      <c r="C25" s="43">
        <v>2786991</v>
      </c>
      <c r="D25" s="6">
        <v>6232378</v>
      </c>
      <c r="E25" s="1">
        <f>+C25+D25</f>
        <v>9019369</v>
      </c>
      <c r="F25" s="1">
        <v>118164</v>
      </c>
      <c r="G25" s="1">
        <v>112667</v>
      </c>
      <c r="H25" s="1">
        <f>+E25-F25</f>
        <v>8901205</v>
      </c>
    </row>
    <row r="26" spans="1:8" ht="22.5" x14ac:dyDescent="0.2">
      <c r="A26" s="45"/>
      <c r="B26" s="44" t="s">
        <v>87</v>
      </c>
      <c r="C26" s="43">
        <v>80000</v>
      </c>
      <c r="D26" s="6">
        <v>0</v>
      </c>
      <c r="E26" s="1">
        <f>+C26+D26</f>
        <v>80000</v>
      </c>
      <c r="F26" s="1">
        <v>0</v>
      </c>
      <c r="G26" s="1">
        <v>0</v>
      </c>
      <c r="H26" s="1">
        <f>+E26-F26</f>
        <v>80000</v>
      </c>
    </row>
    <row r="27" spans="1:8" ht="22.5" x14ac:dyDescent="0.2">
      <c r="A27" s="45"/>
      <c r="B27" s="44" t="s">
        <v>86</v>
      </c>
      <c r="C27" s="43">
        <v>4105287</v>
      </c>
      <c r="D27" s="6">
        <v>-253252</v>
      </c>
      <c r="E27" s="1">
        <f>+C27+D27</f>
        <v>3852035</v>
      </c>
      <c r="F27" s="1">
        <v>304989</v>
      </c>
      <c r="G27" s="1">
        <v>297262</v>
      </c>
      <c r="H27" s="1">
        <f>+E27-F27</f>
        <v>3547046</v>
      </c>
    </row>
    <row r="28" spans="1:8" ht="22.5" x14ac:dyDescent="0.2">
      <c r="A28" s="45"/>
      <c r="B28" s="44" t="s">
        <v>85</v>
      </c>
      <c r="C28" s="43">
        <v>288526040</v>
      </c>
      <c r="D28" s="6">
        <v>-28692159</v>
      </c>
      <c r="E28" s="1">
        <f>+C28+D28</f>
        <v>259833881</v>
      </c>
      <c r="F28" s="46">
        <v>31156590</v>
      </c>
      <c r="G28" s="1">
        <v>30981413</v>
      </c>
      <c r="H28" s="1">
        <f>+E28-F28</f>
        <v>228677291</v>
      </c>
    </row>
    <row r="29" spans="1:8" x14ac:dyDescent="0.2">
      <c r="A29" s="45"/>
      <c r="B29" s="44" t="s">
        <v>84</v>
      </c>
      <c r="C29" s="43">
        <v>18817511</v>
      </c>
      <c r="D29" s="6">
        <v>323286</v>
      </c>
      <c r="E29" s="1">
        <f>+C29+D29</f>
        <v>19140797</v>
      </c>
      <c r="F29" s="1">
        <v>5848172</v>
      </c>
      <c r="G29" s="1">
        <v>5846495</v>
      </c>
      <c r="H29" s="1">
        <f>+E29-F29</f>
        <v>13292625</v>
      </c>
    </row>
    <row r="30" spans="1:8" ht="22.5" x14ac:dyDescent="0.2">
      <c r="A30" s="45"/>
      <c r="B30" s="44" t="s">
        <v>83</v>
      </c>
      <c r="C30" s="43">
        <v>20615472</v>
      </c>
      <c r="D30" s="6">
        <v>-427865</v>
      </c>
      <c r="E30" s="1">
        <f>+C30+D30</f>
        <v>20187607</v>
      </c>
      <c r="F30" s="1">
        <v>86591</v>
      </c>
      <c r="G30" s="1">
        <v>10161</v>
      </c>
      <c r="H30" s="1">
        <f>+E30-F30</f>
        <v>20101016</v>
      </c>
    </row>
    <row r="31" spans="1:8" x14ac:dyDescent="0.2">
      <c r="A31" s="45"/>
      <c r="B31" s="44" t="s">
        <v>82</v>
      </c>
      <c r="C31" s="43">
        <v>0</v>
      </c>
      <c r="D31" s="23">
        <v>0</v>
      </c>
      <c r="E31" s="1">
        <f>+C31+D31</f>
        <v>0</v>
      </c>
      <c r="F31" s="1">
        <v>0</v>
      </c>
      <c r="G31" s="1">
        <v>0</v>
      </c>
      <c r="H31" s="1">
        <f>+E31-F31</f>
        <v>0</v>
      </c>
    </row>
    <row r="32" spans="1:8" x14ac:dyDescent="0.2">
      <c r="A32" s="45"/>
      <c r="B32" s="44" t="s">
        <v>81</v>
      </c>
      <c r="C32" s="43">
        <v>9329144</v>
      </c>
      <c r="D32" s="6">
        <v>-61575</v>
      </c>
      <c r="E32" s="1">
        <f>+C32+D32</f>
        <v>9267569</v>
      </c>
      <c r="F32" s="1">
        <v>251187</v>
      </c>
      <c r="G32" s="46">
        <v>240188</v>
      </c>
      <c r="H32" s="1">
        <f>+E32-F32</f>
        <v>9016382</v>
      </c>
    </row>
    <row r="33" spans="1:8" s="25" customFormat="1" ht="15" x14ac:dyDescent="0.25">
      <c r="A33" s="45" t="s">
        <v>80</v>
      </c>
      <c r="B33" s="48"/>
      <c r="C33" s="47">
        <f>SUM(C34:C42)</f>
        <v>215102062</v>
      </c>
      <c r="D33" s="35">
        <f>SUM(D34:D42)</f>
        <v>37923059</v>
      </c>
      <c r="E33" s="35">
        <f>SUM(E34:E42)</f>
        <v>253025121</v>
      </c>
      <c r="F33" s="35">
        <f>SUM(F34:F42)</f>
        <v>74453263</v>
      </c>
      <c r="G33" s="35">
        <f>SUM(G34:G42)</f>
        <v>70296148</v>
      </c>
      <c r="H33" s="35">
        <f>SUM(H34:H42)</f>
        <v>178571858</v>
      </c>
    </row>
    <row r="34" spans="1:8" x14ac:dyDescent="0.2">
      <c r="A34" s="45"/>
      <c r="B34" s="44" t="s">
        <v>79</v>
      </c>
      <c r="C34" s="43">
        <v>41161947</v>
      </c>
      <c r="D34" s="6">
        <v>3415824</v>
      </c>
      <c r="E34" s="1">
        <f>+C34+D34</f>
        <v>44577771</v>
      </c>
      <c r="F34" s="1">
        <v>17428823</v>
      </c>
      <c r="G34" s="1">
        <v>16891635</v>
      </c>
      <c r="H34" s="1">
        <f>+E34-F34</f>
        <v>27148948</v>
      </c>
    </row>
    <row r="35" spans="1:8" x14ac:dyDescent="0.2">
      <c r="A35" s="45"/>
      <c r="B35" s="44" t="s">
        <v>78</v>
      </c>
      <c r="C35" s="43">
        <v>13010516</v>
      </c>
      <c r="D35" s="6">
        <v>93382</v>
      </c>
      <c r="E35" s="1">
        <f>+C35+D35</f>
        <v>13103898</v>
      </c>
      <c r="F35" s="1">
        <v>2940590</v>
      </c>
      <c r="G35" s="1">
        <v>2940590</v>
      </c>
      <c r="H35" s="1">
        <f>+E35-F35</f>
        <v>10163308</v>
      </c>
    </row>
    <row r="36" spans="1:8" ht="22.5" x14ac:dyDescent="0.2">
      <c r="A36" s="45"/>
      <c r="B36" s="44" t="s">
        <v>77</v>
      </c>
      <c r="C36" s="43">
        <v>121392623</v>
      </c>
      <c r="D36" s="6">
        <v>-3970021</v>
      </c>
      <c r="E36" s="1">
        <f>+C36+D36</f>
        <v>117422602</v>
      </c>
      <c r="F36" s="46">
        <v>36740021</v>
      </c>
      <c r="G36" s="1">
        <v>36536076</v>
      </c>
      <c r="H36" s="1">
        <f>+E36-F36</f>
        <v>80682581</v>
      </c>
    </row>
    <row r="37" spans="1:8" x14ac:dyDescent="0.2">
      <c r="A37" s="45"/>
      <c r="B37" s="44" t="s">
        <v>76</v>
      </c>
      <c r="C37" s="43">
        <v>2829986</v>
      </c>
      <c r="D37" s="6">
        <v>467843</v>
      </c>
      <c r="E37" s="1">
        <f>+C37+D37</f>
        <v>3297829</v>
      </c>
      <c r="F37" s="1">
        <v>830854</v>
      </c>
      <c r="G37" s="1">
        <v>830506</v>
      </c>
      <c r="H37" s="1">
        <f>+E37-F37</f>
        <v>2466975</v>
      </c>
    </row>
    <row r="38" spans="1:8" ht="22.5" x14ac:dyDescent="0.2">
      <c r="A38" s="45"/>
      <c r="B38" s="44" t="s">
        <v>75</v>
      </c>
      <c r="C38" s="43">
        <v>31181504</v>
      </c>
      <c r="D38" s="6">
        <v>34193504</v>
      </c>
      <c r="E38" s="1">
        <f>+C38+D38</f>
        <v>65375008</v>
      </c>
      <c r="F38" s="1">
        <v>15093460</v>
      </c>
      <c r="G38" s="1">
        <v>12401646</v>
      </c>
      <c r="H38" s="1">
        <f>+E38-F38</f>
        <v>50281548</v>
      </c>
    </row>
    <row r="39" spans="1:8" x14ac:dyDescent="0.2">
      <c r="A39" s="45"/>
      <c r="B39" s="44" t="s">
        <v>74</v>
      </c>
      <c r="C39" s="43">
        <v>554000</v>
      </c>
      <c r="D39" s="6">
        <v>1981755</v>
      </c>
      <c r="E39" s="1">
        <f>+C39+D39</f>
        <v>2535755</v>
      </c>
      <c r="F39" s="1">
        <v>626400</v>
      </c>
      <c r="G39" s="1">
        <v>0</v>
      </c>
      <c r="H39" s="1">
        <f>+E39-F39</f>
        <v>1909355</v>
      </c>
    </row>
    <row r="40" spans="1:8" x14ac:dyDescent="0.2">
      <c r="A40" s="45"/>
      <c r="B40" s="44" t="s">
        <v>73</v>
      </c>
      <c r="C40" s="43">
        <v>3188342</v>
      </c>
      <c r="D40" s="6">
        <v>608920</v>
      </c>
      <c r="E40" s="1">
        <f>+C40+D40</f>
        <v>3797262</v>
      </c>
      <c r="F40" s="1">
        <v>246876</v>
      </c>
      <c r="G40" s="1">
        <v>212345</v>
      </c>
      <c r="H40" s="1">
        <f>+E40-F40</f>
        <v>3550386</v>
      </c>
    </row>
    <row r="41" spans="1:8" x14ac:dyDescent="0.2">
      <c r="A41" s="45"/>
      <c r="B41" s="44" t="s">
        <v>72</v>
      </c>
      <c r="C41" s="43">
        <v>1230613</v>
      </c>
      <c r="D41" s="6">
        <v>1051877</v>
      </c>
      <c r="E41" s="1">
        <f>+C41+D41</f>
        <v>2282490</v>
      </c>
      <c r="F41" s="1">
        <v>218267</v>
      </c>
      <c r="G41" s="1">
        <v>155379</v>
      </c>
      <c r="H41" s="1">
        <f>+E41-F41</f>
        <v>2064223</v>
      </c>
    </row>
    <row r="42" spans="1:8" x14ac:dyDescent="0.2">
      <c r="A42" s="42"/>
      <c r="B42" s="41" t="s">
        <v>71</v>
      </c>
      <c r="C42" s="40">
        <v>552531</v>
      </c>
      <c r="D42" s="39">
        <v>79975</v>
      </c>
      <c r="E42" s="38">
        <f>+C42+D42</f>
        <v>632506</v>
      </c>
      <c r="F42" s="38">
        <v>327972</v>
      </c>
      <c r="G42" s="38">
        <v>327971</v>
      </c>
      <c r="H42" s="38">
        <f>+E42-F42</f>
        <v>304534</v>
      </c>
    </row>
    <row r="43" spans="1:8" s="25" customFormat="1" ht="15" x14ac:dyDescent="0.25">
      <c r="F43" s="37"/>
      <c r="G43" s="37"/>
    </row>
    <row r="44" spans="1:8" s="25" customFormat="1" ht="15" x14ac:dyDescent="0.25">
      <c r="F44" s="37"/>
      <c r="G44" s="37"/>
    </row>
    <row r="45" spans="1:8" s="25" customFormat="1" ht="15" x14ac:dyDescent="0.25">
      <c r="F45" s="37"/>
      <c r="G45" s="37"/>
    </row>
    <row r="46" spans="1:8" s="25" customFormat="1" ht="15" x14ac:dyDescent="0.25">
      <c r="A46" s="34" t="s">
        <v>70</v>
      </c>
      <c r="B46" s="36"/>
      <c r="C46" s="35">
        <f>SUM(C47:C55)</f>
        <v>4839219</v>
      </c>
      <c r="D46" s="35">
        <f>SUM(D47:D55)</f>
        <v>283866</v>
      </c>
      <c r="E46" s="35">
        <f>SUM(E47:E55)</f>
        <v>5123085</v>
      </c>
      <c r="F46" s="35">
        <f>SUM(F47:F55)</f>
        <v>2438939</v>
      </c>
      <c r="G46" s="35">
        <f>SUM(G47:G55)</f>
        <v>2424300</v>
      </c>
      <c r="H46" s="35">
        <f>SUM(H47:H55)</f>
        <v>2684146</v>
      </c>
    </row>
    <row r="47" spans="1:8" ht="22.5" x14ac:dyDescent="0.2">
      <c r="A47" s="34"/>
      <c r="B47" s="33" t="s">
        <v>69</v>
      </c>
      <c r="C47" s="1">
        <v>0</v>
      </c>
      <c r="D47" s="23">
        <v>0</v>
      </c>
      <c r="E47" s="1">
        <v>0</v>
      </c>
      <c r="F47" s="1">
        <v>0</v>
      </c>
      <c r="G47" s="1">
        <v>0</v>
      </c>
      <c r="H47" s="1">
        <f>+E47-F47</f>
        <v>0</v>
      </c>
    </row>
    <row r="48" spans="1:8" x14ac:dyDescent="0.2">
      <c r="A48" s="34"/>
      <c r="B48" s="33" t="s">
        <v>68</v>
      </c>
      <c r="C48" s="1">
        <v>0</v>
      </c>
      <c r="D48" s="23">
        <v>0</v>
      </c>
      <c r="E48" s="1">
        <f>+C48+D48</f>
        <v>0</v>
      </c>
      <c r="F48" s="1">
        <v>0</v>
      </c>
      <c r="G48" s="1">
        <v>0</v>
      </c>
      <c r="H48" s="1">
        <f>+E48-F48</f>
        <v>0</v>
      </c>
    </row>
    <row r="49" spans="1:8" x14ac:dyDescent="0.2">
      <c r="A49" s="34"/>
      <c r="B49" s="33" t="s">
        <v>67</v>
      </c>
      <c r="C49" s="1">
        <v>2400000</v>
      </c>
      <c r="D49" s="6">
        <v>283866</v>
      </c>
      <c r="E49" s="1">
        <f>+C49+D49</f>
        <v>2683866</v>
      </c>
      <c r="F49" s="1">
        <v>1483867</v>
      </c>
      <c r="G49" s="1">
        <v>1483866</v>
      </c>
      <c r="H49" s="1">
        <f>+E49-F49</f>
        <v>1199999</v>
      </c>
    </row>
    <row r="50" spans="1:8" x14ac:dyDescent="0.2">
      <c r="A50" s="34"/>
      <c r="B50" s="33" t="s">
        <v>66</v>
      </c>
      <c r="C50" s="1">
        <v>2439219</v>
      </c>
      <c r="D50" s="6">
        <v>0</v>
      </c>
      <c r="E50" s="1">
        <f>+C50+D50</f>
        <v>2439219</v>
      </c>
      <c r="F50" s="1">
        <v>955072</v>
      </c>
      <c r="G50" s="1">
        <v>940434</v>
      </c>
      <c r="H50" s="1">
        <f>+E50-F50</f>
        <v>1484147</v>
      </c>
    </row>
    <row r="51" spans="1:8" x14ac:dyDescent="0.2">
      <c r="A51" s="34"/>
      <c r="B51" s="33" t="s">
        <v>24</v>
      </c>
      <c r="C51" s="1">
        <v>0</v>
      </c>
      <c r="D51" s="23">
        <v>0</v>
      </c>
      <c r="E51" s="1">
        <f>+C51+D51</f>
        <v>0</v>
      </c>
      <c r="F51" s="1">
        <v>0</v>
      </c>
      <c r="G51" s="1">
        <v>0</v>
      </c>
      <c r="H51" s="1">
        <f>+E51-F51</f>
        <v>0</v>
      </c>
    </row>
    <row r="52" spans="1:8" ht="22.5" x14ac:dyDescent="0.2">
      <c r="A52" s="34"/>
      <c r="B52" s="33" t="s">
        <v>65</v>
      </c>
      <c r="C52" s="1">
        <v>0</v>
      </c>
      <c r="D52" s="23">
        <v>0</v>
      </c>
      <c r="E52" s="1">
        <f>+C52+D52</f>
        <v>0</v>
      </c>
      <c r="F52" s="1">
        <v>0</v>
      </c>
      <c r="G52" s="1">
        <v>0</v>
      </c>
      <c r="H52" s="1">
        <f>+E52-F52</f>
        <v>0</v>
      </c>
    </row>
    <row r="53" spans="1:8" x14ac:dyDescent="0.2">
      <c r="A53" s="34"/>
      <c r="B53" s="33" t="s">
        <v>64</v>
      </c>
      <c r="C53" s="1">
        <v>0</v>
      </c>
      <c r="D53" s="23">
        <v>0</v>
      </c>
      <c r="E53" s="1">
        <f>+C53+D53</f>
        <v>0</v>
      </c>
      <c r="F53" s="1">
        <v>0</v>
      </c>
      <c r="G53" s="1">
        <v>0</v>
      </c>
      <c r="H53" s="1">
        <f>+E53-F53</f>
        <v>0</v>
      </c>
    </row>
    <row r="54" spans="1:8" x14ac:dyDescent="0.2">
      <c r="A54" s="34"/>
      <c r="B54" s="33" t="s">
        <v>63</v>
      </c>
      <c r="C54" s="1">
        <v>0</v>
      </c>
      <c r="D54" s="23">
        <v>0</v>
      </c>
      <c r="E54" s="1">
        <f>+C54+D54</f>
        <v>0</v>
      </c>
      <c r="F54" s="1">
        <v>0</v>
      </c>
      <c r="G54" s="1">
        <v>0</v>
      </c>
      <c r="H54" s="1">
        <f>+E54-F54</f>
        <v>0</v>
      </c>
    </row>
    <row r="55" spans="1:8" x14ac:dyDescent="0.2">
      <c r="A55" s="34"/>
      <c r="B55" s="33" t="s">
        <v>62</v>
      </c>
      <c r="C55" s="1">
        <v>0</v>
      </c>
      <c r="D55" s="23">
        <v>0</v>
      </c>
      <c r="E55" s="1">
        <f>+C55+D55</f>
        <v>0</v>
      </c>
      <c r="F55" s="1">
        <v>0</v>
      </c>
      <c r="G55" s="1">
        <v>0</v>
      </c>
      <c r="H55" s="1">
        <f>+E55-F55</f>
        <v>0</v>
      </c>
    </row>
    <row r="56" spans="1:8" s="25" customFormat="1" ht="15" x14ac:dyDescent="0.25">
      <c r="A56" s="34" t="s">
        <v>61</v>
      </c>
      <c r="B56" s="36"/>
      <c r="C56" s="35">
        <f>SUM(C57:C65)</f>
        <v>20149784</v>
      </c>
      <c r="D56" s="35">
        <f>SUM(D57:D65)</f>
        <v>-4461981</v>
      </c>
      <c r="E56" s="35">
        <f>SUM(E57:E65)</f>
        <v>15687803</v>
      </c>
      <c r="F56" s="35">
        <f>SUM(F57:F65)</f>
        <v>76184</v>
      </c>
      <c r="G56" s="35">
        <f>SUM(G57:G65)</f>
        <v>45484</v>
      </c>
      <c r="H56" s="35">
        <f>SUM(H57:H65)</f>
        <v>15611619</v>
      </c>
    </row>
    <row r="57" spans="1:8" x14ac:dyDescent="0.2">
      <c r="A57" s="34"/>
      <c r="B57" s="33" t="s">
        <v>60</v>
      </c>
      <c r="C57" s="1">
        <v>4866746</v>
      </c>
      <c r="D57" s="6">
        <v>-1233540</v>
      </c>
      <c r="E57" s="1">
        <f>+C57+D57</f>
        <v>3633206</v>
      </c>
      <c r="F57" s="1">
        <v>30700</v>
      </c>
      <c r="G57" s="1">
        <v>0</v>
      </c>
      <c r="H57" s="1">
        <f>+E57-F57</f>
        <v>3602506</v>
      </c>
    </row>
    <row r="58" spans="1:8" x14ac:dyDescent="0.2">
      <c r="A58" s="34"/>
      <c r="B58" s="33" t="s">
        <v>59</v>
      </c>
      <c r="C58" s="1">
        <v>40000</v>
      </c>
      <c r="D58" s="6">
        <v>203736</v>
      </c>
      <c r="E58" s="1">
        <f>+C58+D58</f>
        <v>243736</v>
      </c>
      <c r="F58" s="1">
        <v>0</v>
      </c>
      <c r="G58" s="1">
        <v>0</v>
      </c>
      <c r="H58" s="1">
        <f>+E58-F58</f>
        <v>243736</v>
      </c>
    </row>
    <row r="59" spans="1:8" x14ac:dyDescent="0.2">
      <c r="A59" s="34"/>
      <c r="B59" s="33" t="s">
        <v>58</v>
      </c>
      <c r="C59" s="1">
        <v>14475338</v>
      </c>
      <c r="D59" s="6">
        <v>-3550795</v>
      </c>
      <c r="E59" s="1">
        <f>+C59+D59</f>
        <v>10924543</v>
      </c>
      <c r="F59" s="1">
        <v>0</v>
      </c>
      <c r="G59" s="1">
        <v>0</v>
      </c>
      <c r="H59" s="1">
        <f>+E59-F59</f>
        <v>10924543</v>
      </c>
    </row>
    <row r="60" spans="1:8" x14ac:dyDescent="0.2">
      <c r="A60" s="34"/>
      <c r="B60" s="33" t="s">
        <v>57</v>
      </c>
      <c r="C60" s="1">
        <v>350000</v>
      </c>
      <c r="D60" s="6">
        <v>0</v>
      </c>
      <c r="E60" s="1">
        <f>+C60+D60</f>
        <v>350000</v>
      </c>
      <c r="F60" s="1">
        <v>0</v>
      </c>
      <c r="G60" s="1">
        <v>0</v>
      </c>
      <c r="H60" s="1">
        <f>+E60-F60</f>
        <v>350000</v>
      </c>
    </row>
    <row r="61" spans="1:8" x14ac:dyDescent="0.2">
      <c r="A61" s="34"/>
      <c r="B61" s="33" t="s">
        <v>56</v>
      </c>
      <c r="C61" s="1">
        <v>0</v>
      </c>
      <c r="D61" s="23">
        <v>0</v>
      </c>
      <c r="E61" s="1">
        <f>+C61+D61</f>
        <v>0</v>
      </c>
      <c r="F61" s="1">
        <v>0</v>
      </c>
      <c r="G61" s="1">
        <v>0</v>
      </c>
      <c r="H61" s="1">
        <f>+E61-F61</f>
        <v>0</v>
      </c>
    </row>
    <row r="62" spans="1:8" x14ac:dyDescent="0.2">
      <c r="A62" s="34"/>
      <c r="B62" s="33" t="s">
        <v>55</v>
      </c>
      <c r="C62" s="1">
        <v>312000</v>
      </c>
      <c r="D62" s="6">
        <v>113618</v>
      </c>
      <c r="E62" s="1">
        <f>+C62+D62</f>
        <v>425618</v>
      </c>
      <c r="F62" s="1">
        <v>45484</v>
      </c>
      <c r="G62" s="1">
        <v>45484</v>
      </c>
      <c r="H62" s="1">
        <f>+E62-F62</f>
        <v>380134</v>
      </c>
    </row>
    <row r="63" spans="1:8" x14ac:dyDescent="0.2">
      <c r="A63" s="34"/>
      <c r="B63" s="33" t="s">
        <v>54</v>
      </c>
      <c r="C63" s="1">
        <v>0</v>
      </c>
      <c r="D63" s="23">
        <v>0</v>
      </c>
      <c r="E63" s="1">
        <f>+C63+D63</f>
        <v>0</v>
      </c>
      <c r="F63" s="1">
        <v>0</v>
      </c>
      <c r="G63" s="1">
        <v>0</v>
      </c>
      <c r="H63" s="1">
        <f>+E63-F63</f>
        <v>0</v>
      </c>
    </row>
    <row r="64" spans="1:8" x14ac:dyDescent="0.2">
      <c r="A64" s="34"/>
      <c r="B64" s="33" t="s">
        <v>53</v>
      </c>
      <c r="C64" s="1">
        <v>0</v>
      </c>
      <c r="D64" s="23">
        <v>0</v>
      </c>
      <c r="E64" s="1">
        <f>+C64+D64</f>
        <v>0</v>
      </c>
      <c r="F64" s="1">
        <v>0</v>
      </c>
      <c r="G64" s="1">
        <v>0</v>
      </c>
      <c r="H64" s="1">
        <f>+E64-F64</f>
        <v>0</v>
      </c>
    </row>
    <row r="65" spans="1:8" x14ac:dyDescent="0.2">
      <c r="A65" s="34"/>
      <c r="B65" s="33" t="s">
        <v>52</v>
      </c>
      <c r="C65" s="1">
        <v>105700</v>
      </c>
      <c r="D65" s="6">
        <v>5000</v>
      </c>
      <c r="E65" s="1">
        <f>+C65+D65</f>
        <v>110700</v>
      </c>
      <c r="F65" s="1">
        <v>0</v>
      </c>
      <c r="G65" s="1">
        <v>0</v>
      </c>
      <c r="H65" s="1">
        <f>+E65-F65</f>
        <v>110700</v>
      </c>
    </row>
    <row r="66" spans="1:8" s="25" customFormat="1" ht="15" x14ac:dyDescent="0.25">
      <c r="A66" s="34" t="s">
        <v>51</v>
      </c>
      <c r="B66" s="36"/>
      <c r="C66" s="35">
        <f>SUM(C67:C69)</f>
        <v>0</v>
      </c>
      <c r="D66" s="35">
        <f>SUM(D67:D69)</f>
        <v>0</v>
      </c>
      <c r="E66" s="35">
        <f>SUM(E67:E69)</f>
        <v>0</v>
      </c>
      <c r="F66" s="35">
        <f>SUM(F67:F69)</f>
        <v>0</v>
      </c>
      <c r="G66" s="35">
        <f>SUM(G67:G69)</f>
        <v>0</v>
      </c>
      <c r="H66" s="35">
        <f>SUM(H67:H69)</f>
        <v>0</v>
      </c>
    </row>
    <row r="67" spans="1:8" x14ac:dyDescent="0.2">
      <c r="A67" s="34"/>
      <c r="B67" s="33" t="s">
        <v>50</v>
      </c>
      <c r="C67" s="1">
        <v>0</v>
      </c>
      <c r="D67" s="1">
        <v>0</v>
      </c>
      <c r="E67" s="1">
        <f>+C67+D67</f>
        <v>0</v>
      </c>
      <c r="F67" s="1">
        <v>0</v>
      </c>
      <c r="G67" s="1">
        <v>0</v>
      </c>
      <c r="H67" s="1">
        <f>+E67-F67</f>
        <v>0</v>
      </c>
    </row>
    <row r="68" spans="1:8" x14ac:dyDescent="0.2">
      <c r="A68" s="34"/>
      <c r="B68" s="33" t="s">
        <v>49</v>
      </c>
      <c r="C68" s="1">
        <v>0</v>
      </c>
      <c r="D68" s="1">
        <v>0</v>
      </c>
      <c r="E68" s="1">
        <f>+C68+D68</f>
        <v>0</v>
      </c>
      <c r="F68" s="1">
        <v>0</v>
      </c>
      <c r="G68" s="1">
        <v>0</v>
      </c>
      <c r="H68" s="1">
        <f>+E68-F68</f>
        <v>0</v>
      </c>
    </row>
    <row r="69" spans="1:8" x14ac:dyDescent="0.2">
      <c r="A69" s="34"/>
      <c r="B69" s="33" t="s">
        <v>48</v>
      </c>
      <c r="C69" s="1">
        <v>0</v>
      </c>
      <c r="D69" s="1">
        <v>0</v>
      </c>
      <c r="E69" s="1">
        <f>+C69+D69</f>
        <v>0</v>
      </c>
      <c r="F69" s="1">
        <v>0</v>
      </c>
      <c r="G69" s="1">
        <v>0</v>
      </c>
      <c r="H69" s="1">
        <f>+E69-F69</f>
        <v>0</v>
      </c>
    </row>
    <row r="70" spans="1:8" s="25" customFormat="1" ht="15" x14ac:dyDescent="0.25">
      <c r="A70" s="34" t="s">
        <v>47</v>
      </c>
      <c r="B70" s="36"/>
      <c r="C70" s="35">
        <v>0</v>
      </c>
      <c r="D70" s="35">
        <v>0</v>
      </c>
      <c r="E70" s="35">
        <f>+C70+D70</f>
        <v>0</v>
      </c>
      <c r="F70" s="35">
        <v>0</v>
      </c>
      <c r="G70" s="35">
        <v>0</v>
      </c>
      <c r="H70" s="35">
        <v>0</v>
      </c>
    </row>
    <row r="71" spans="1:8" ht="22.5" x14ac:dyDescent="0.2">
      <c r="A71" s="34"/>
      <c r="B71" s="33" t="s">
        <v>46</v>
      </c>
      <c r="C71" s="1">
        <v>0</v>
      </c>
      <c r="D71" s="1">
        <v>0</v>
      </c>
      <c r="E71" s="1">
        <f>+C71+D71</f>
        <v>0</v>
      </c>
      <c r="F71" s="1">
        <v>0</v>
      </c>
      <c r="G71" s="1">
        <v>0</v>
      </c>
      <c r="H71" s="1">
        <f>+E71-F71</f>
        <v>0</v>
      </c>
    </row>
    <row r="72" spans="1:8" x14ac:dyDescent="0.2">
      <c r="A72" s="34"/>
      <c r="B72" s="33" t="s">
        <v>45</v>
      </c>
      <c r="C72" s="1">
        <v>0</v>
      </c>
      <c r="D72" s="1">
        <v>0</v>
      </c>
      <c r="E72" s="1">
        <f>+C72+D72</f>
        <v>0</v>
      </c>
      <c r="F72" s="1">
        <v>0</v>
      </c>
      <c r="G72" s="1">
        <v>0</v>
      </c>
      <c r="H72" s="1">
        <f>+E72-F72</f>
        <v>0</v>
      </c>
    </row>
    <row r="73" spans="1:8" x14ac:dyDescent="0.2">
      <c r="A73" s="34"/>
      <c r="B73" s="33" t="s">
        <v>44</v>
      </c>
      <c r="C73" s="1">
        <v>0</v>
      </c>
      <c r="D73" s="1">
        <v>0</v>
      </c>
      <c r="E73" s="1">
        <f>+C73+D73</f>
        <v>0</v>
      </c>
      <c r="F73" s="1">
        <v>0</v>
      </c>
      <c r="G73" s="1">
        <v>0</v>
      </c>
      <c r="H73" s="1">
        <f>+E73-F73</f>
        <v>0</v>
      </c>
    </row>
    <row r="74" spans="1:8" x14ac:dyDescent="0.2">
      <c r="A74" s="34"/>
      <c r="B74" s="33" t="s">
        <v>43</v>
      </c>
      <c r="C74" s="1">
        <v>0</v>
      </c>
      <c r="D74" s="1">
        <v>0</v>
      </c>
      <c r="E74" s="1">
        <f>+C74+D74</f>
        <v>0</v>
      </c>
      <c r="F74" s="1">
        <v>0</v>
      </c>
      <c r="G74" s="1">
        <v>0</v>
      </c>
      <c r="H74" s="1">
        <f>+E74-F74</f>
        <v>0</v>
      </c>
    </row>
    <row r="75" spans="1:8" ht="22.5" x14ac:dyDescent="0.2">
      <c r="A75" s="34"/>
      <c r="B75" s="33" t="s">
        <v>42</v>
      </c>
      <c r="C75" s="1">
        <v>0</v>
      </c>
      <c r="D75" s="1">
        <v>0</v>
      </c>
      <c r="E75" s="1">
        <f>+C75+D75</f>
        <v>0</v>
      </c>
      <c r="F75" s="1">
        <v>0</v>
      </c>
      <c r="G75" s="1">
        <v>0</v>
      </c>
      <c r="H75" s="1">
        <f>+E75-F75</f>
        <v>0</v>
      </c>
    </row>
    <row r="76" spans="1:8" x14ac:dyDescent="0.2">
      <c r="A76" s="34"/>
      <c r="B76" s="33" t="s">
        <v>41</v>
      </c>
      <c r="C76" s="1">
        <v>0</v>
      </c>
      <c r="D76" s="1">
        <v>0</v>
      </c>
      <c r="E76" s="1">
        <f>+C76+D76</f>
        <v>0</v>
      </c>
      <c r="F76" s="1">
        <v>0</v>
      </c>
      <c r="G76" s="1">
        <v>0</v>
      </c>
      <c r="H76" s="1">
        <f>+E76-F76</f>
        <v>0</v>
      </c>
    </row>
    <row r="77" spans="1:8" ht="22.5" x14ac:dyDescent="0.2">
      <c r="A77" s="34"/>
      <c r="B77" s="33" t="s">
        <v>40</v>
      </c>
      <c r="C77" s="1">
        <v>0</v>
      </c>
      <c r="D77" s="1">
        <v>0</v>
      </c>
      <c r="E77" s="1">
        <f>+C77+D77</f>
        <v>0</v>
      </c>
      <c r="F77" s="1">
        <v>0</v>
      </c>
      <c r="G77" s="1">
        <v>0</v>
      </c>
      <c r="H77" s="1">
        <f>+E77-F77</f>
        <v>0</v>
      </c>
    </row>
    <row r="78" spans="1:8" s="25" customFormat="1" ht="15" x14ac:dyDescent="0.25">
      <c r="A78" s="34" t="s">
        <v>39</v>
      </c>
      <c r="B78" s="36"/>
      <c r="C78" s="35">
        <v>0</v>
      </c>
      <c r="D78" s="35">
        <v>0</v>
      </c>
      <c r="E78" s="35">
        <v>0</v>
      </c>
      <c r="F78" s="35">
        <v>0</v>
      </c>
      <c r="G78" s="35">
        <v>0</v>
      </c>
      <c r="H78" s="35">
        <v>0</v>
      </c>
    </row>
    <row r="79" spans="1:8" x14ac:dyDescent="0.2">
      <c r="A79" s="34"/>
      <c r="B79" s="33" t="s">
        <v>23</v>
      </c>
      <c r="C79" s="1">
        <v>0</v>
      </c>
      <c r="D79" s="1">
        <v>0</v>
      </c>
      <c r="E79" s="1">
        <f>+C79+D79</f>
        <v>0</v>
      </c>
      <c r="F79" s="1">
        <v>0</v>
      </c>
      <c r="G79" s="1">
        <v>0</v>
      </c>
      <c r="H79" s="1">
        <f>+E79-F79</f>
        <v>0</v>
      </c>
    </row>
    <row r="80" spans="1:8" x14ac:dyDescent="0.2">
      <c r="A80" s="34"/>
      <c r="B80" s="33" t="s">
        <v>38</v>
      </c>
      <c r="C80" s="1">
        <v>0</v>
      </c>
      <c r="D80" s="1">
        <v>0</v>
      </c>
      <c r="E80" s="1">
        <f>+C80+D80</f>
        <v>0</v>
      </c>
      <c r="F80" s="1">
        <v>0</v>
      </c>
      <c r="G80" s="1">
        <v>0</v>
      </c>
      <c r="H80" s="1">
        <f>+E80-F80</f>
        <v>0</v>
      </c>
    </row>
    <row r="81" spans="1:8" x14ac:dyDescent="0.2">
      <c r="A81" s="34"/>
      <c r="B81" s="33" t="s">
        <v>37</v>
      </c>
      <c r="C81" s="1">
        <v>0</v>
      </c>
      <c r="D81" s="1">
        <v>0</v>
      </c>
      <c r="E81" s="1">
        <f>+C81+D81</f>
        <v>0</v>
      </c>
      <c r="F81" s="1">
        <v>0</v>
      </c>
      <c r="G81" s="1">
        <v>0</v>
      </c>
      <c r="H81" s="1">
        <f>+E81-F81</f>
        <v>0</v>
      </c>
    </row>
    <row r="82" spans="1:8" s="25" customFormat="1" ht="15" x14ac:dyDescent="0.25">
      <c r="A82" s="34" t="s">
        <v>36</v>
      </c>
      <c r="B82" s="36"/>
      <c r="C82" s="35">
        <v>0</v>
      </c>
      <c r="D82" s="35">
        <v>0</v>
      </c>
      <c r="E82" s="35">
        <v>0</v>
      </c>
      <c r="F82" s="35">
        <v>0</v>
      </c>
      <c r="G82" s="35">
        <v>0</v>
      </c>
      <c r="H82" s="35">
        <v>0</v>
      </c>
    </row>
    <row r="83" spans="1:8" x14ac:dyDescent="0.2">
      <c r="A83" s="34"/>
      <c r="B83" s="33" t="s">
        <v>35</v>
      </c>
      <c r="C83" s="1">
        <v>0</v>
      </c>
      <c r="D83" s="1">
        <v>0</v>
      </c>
      <c r="E83" s="1">
        <f>+C83+D83</f>
        <v>0</v>
      </c>
      <c r="F83" s="1">
        <v>0</v>
      </c>
      <c r="G83" s="1">
        <v>0</v>
      </c>
      <c r="H83" s="1">
        <f>+E83-F83</f>
        <v>0</v>
      </c>
    </row>
    <row r="84" spans="1:8" x14ac:dyDescent="0.2">
      <c r="A84" s="34"/>
      <c r="B84" s="33" t="s">
        <v>34</v>
      </c>
      <c r="C84" s="1">
        <v>0</v>
      </c>
      <c r="D84" s="1">
        <v>0</v>
      </c>
      <c r="E84" s="1">
        <f>+C84+D84</f>
        <v>0</v>
      </c>
      <c r="F84" s="1">
        <v>0</v>
      </c>
      <c r="G84" s="1">
        <v>0</v>
      </c>
      <c r="H84" s="1">
        <f>+E84-F84</f>
        <v>0</v>
      </c>
    </row>
    <row r="85" spans="1:8" x14ac:dyDescent="0.2">
      <c r="A85" s="34"/>
      <c r="B85" s="33" t="s">
        <v>33</v>
      </c>
      <c r="C85" s="1">
        <v>0</v>
      </c>
      <c r="D85" s="1">
        <v>0</v>
      </c>
      <c r="E85" s="1">
        <f>+C85+D85</f>
        <v>0</v>
      </c>
      <c r="F85" s="1">
        <v>0</v>
      </c>
      <c r="G85" s="1">
        <v>0</v>
      </c>
      <c r="H85" s="1">
        <f>+E85-F85</f>
        <v>0</v>
      </c>
    </row>
    <row r="86" spans="1:8" x14ac:dyDescent="0.2">
      <c r="A86" s="34"/>
      <c r="B86" s="33" t="s">
        <v>32</v>
      </c>
      <c r="C86" s="1">
        <v>0</v>
      </c>
      <c r="D86" s="1">
        <v>0</v>
      </c>
      <c r="E86" s="1">
        <f>+C86+D86</f>
        <v>0</v>
      </c>
      <c r="F86" s="1">
        <v>0</v>
      </c>
      <c r="G86" s="1">
        <v>0</v>
      </c>
      <c r="H86" s="1">
        <f>+E86-F86</f>
        <v>0</v>
      </c>
    </row>
    <row r="87" spans="1:8" x14ac:dyDescent="0.2">
      <c r="A87" s="34"/>
      <c r="B87" s="33" t="s">
        <v>31</v>
      </c>
      <c r="C87" s="1">
        <v>0</v>
      </c>
      <c r="D87" s="1">
        <v>0</v>
      </c>
      <c r="E87" s="1">
        <f>+C87+D87</f>
        <v>0</v>
      </c>
      <c r="F87" s="1">
        <v>0</v>
      </c>
      <c r="G87" s="1">
        <v>0</v>
      </c>
      <c r="H87" s="1">
        <f>+E87-F87</f>
        <v>0</v>
      </c>
    </row>
    <row r="88" spans="1:8" x14ac:dyDescent="0.2">
      <c r="A88" s="34"/>
      <c r="B88" s="33" t="s">
        <v>30</v>
      </c>
      <c r="C88" s="1">
        <v>0</v>
      </c>
      <c r="D88" s="1">
        <v>0</v>
      </c>
      <c r="E88" s="1">
        <f>+C88+D88</f>
        <v>0</v>
      </c>
      <c r="F88" s="1">
        <v>0</v>
      </c>
      <c r="G88" s="1">
        <v>0</v>
      </c>
      <c r="H88" s="1">
        <f>+E88-F88</f>
        <v>0</v>
      </c>
    </row>
    <row r="89" spans="1:8" x14ac:dyDescent="0.2">
      <c r="A89" s="32"/>
      <c r="B89" s="31" t="s">
        <v>29</v>
      </c>
      <c r="C89" s="1">
        <v>0</v>
      </c>
      <c r="D89" s="1">
        <v>0</v>
      </c>
      <c r="E89" s="1">
        <f>+C89+D89</f>
        <v>0</v>
      </c>
      <c r="F89" s="1">
        <v>0</v>
      </c>
      <c r="G89" s="1">
        <v>0</v>
      </c>
      <c r="H89" s="1">
        <f>+E89-F89</f>
        <v>0</v>
      </c>
    </row>
    <row r="90" spans="1:8" s="25" customFormat="1" ht="15" x14ac:dyDescent="0.25">
      <c r="A90" s="30" t="s">
        <v>20</v>
      </c>
      <c r="B90" s="29"/>
      <c r="C90" s="28">
        <f>+C82+C78+C70+C66+C56+C46+C33+C23+C15</f>
        <v>2784591617</v>
      </c>
      <c r="D90" s="27">
        <f>+D82+D78+D70+D66+D56+D46+D33+D23+D15</f>
        <v>236948563</v>
      </c>
      <c r="E90" s="27">
        <f>+E82+E78+E70+E66+E56+E46+E33+E23+E15</f>
        <v>3021540180</v>
      </c>
      <c r="F90" s="27">
        <f>+F82+F78+F70+F66+F56+F46+F33+F23+F15</f>
        <v>1192839683</v>
      </c>
      <c r="G90" s="27">
        <f>+G82+G78+G70+G66+G56+G46+G33+G23+G15</f>
        <v>1187832690</v>
      </c>
      <c r="H90" s="26">
        <f>+H82+H78+H70+H66+H56+H46+H33+H23+H15</f>
        <v>1828700497</v>
      </c>
    </row>
    <row r="91" spans="1:8" x14ac:dyDescent="0.2">
      <c r="F91" s="22"/>
      <c r="G91" s="22"/>
    </row>
  </sheetData>
  <mergeCells count="14">
    <mergeCell ref="C11:G11"/>
    <mergeCell ref="H11:H13"/>
    <mergeCell ref="C12:C13"/>
    <mergeCell ref="E12:E13"/>
    <mergeCell ref="A90:B90"/>
    <mergeCell ref="A5:H5"/>
    <mergeCell ref="A6:H6"/>
    <mergeCell ref="A7:H7"/>
    <mergeCell ref="A8:H8"/>
    <mergeCell ref="A9:H9"/>
    <mergeCell ref="A10:H10"/>
    <mergeCell ref="F12:F13"/>
    <mergeCell ref="G12:G13"/>
    <mergeCell ref="A11:B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B818B-750F-4B89-9F3E-5DF1A4CDDA68}">
  <dimension ref="A1:I16"/>
  <sheetViews>
    <sheetView workbookViewId="0">
      <selection activeCell="C18" sqref="C18"/>
    </sheetView>
  </sheetViews>
  <sheetFormatPr baseColWidth="10" defaultColWidth="11.42578125" defaultRowHeight="14.25" x14ac:dyDescent="0.2"/>
  <cols>
    <col min="1" max="1" width="38.5703125" style="9" bestFit="1" customWidth="1"/>
    <col min="2" max="2" width="13" style="9" bestFit="1" customWidth="1"/>
    <col min="3" max="3" width="16.140625" style="9" customWidth="1"/>
    <col min="4" max="4" width="13" style="9" bestFit="1" customWidth="1"/>
    <col min="5" max="5" width="14.42578125" style="9" customWidth="1"/>
    <col min="6" max="6" width="15.140625" style="9" customWidth="1"/>
    <col min="7" max="7" width="11.7109375" style="9" bestFit="1" customWidth="1"/>
    <col min="8" max="8" width="11.42578125" style="9"/>
    <col min="9" max="9" width="13.140625" style="9" bestFit="1" customWidth="1"/>
    <col min="10" max="16384" width="11.42578125" style="9"/>
  </cols>
  <sheetData>
    <row r="1" spans="1:9" x14ac:dyDescent="0.2">
      <c r="A1" s="20" t="s">
        <v>21</v>
      </c>
      <c r="B1" s="21"/>
      <c r="C1" s="21"/>
      <c r="D1" s="21"/>
      <c r="E1" s="21"/>
      <c r="F1" s="21"/>
      <c r="G1" s="21"/>
    </row>
    <row r="2" spans="1:9" x14ac:dyDescent="0.2">
      <c r="A2" s="21" t="s">
        <v>0</v>
      </c>
      <c r="B2" s="21"/>
      <c r="C2" s="21"/>
      <c r="D2" s="21"/>
      <c r="E2" s="21"/>
      <c r="F2" s="21"/>
      <c r="G2" s="21"/>
    </row>
    <row r="3" spans="1:9" x14ac:dyDescent="0.2">
      <c r="A3" s="21" t="s">
        <v>4</v>
      </c>
      <c r="B3" s="21"/>
      <c r="C3" s="21"/>
      <c r="D3" s="21"/>
      <c r="E3" s="21"/>
      <c r="F3" s="21"/>
      <c r="G3" s="21"/>
    </row>
    <row r="4" spans="1:9" x14ac:dyDescent="0.2">
      <c r="A4" s="21" t="s">
        <v>28</v>
      </c>
      <c r="B4" s="21"/>
      <c r="C4" s="21"/>
      <c r="D4" s="21"/>
      <c r="E4" s="21"/>
      <c r="F4" s="21"/>
      <c r="G4" s="21"/>
    </row>
    <row r="5" spans="1:9" x14ac:dyDescent="0.2">
      <c r="A5" s="20" t="s">
        <v>22</v>
      </c>
      <c r="B5" s="21"/>
      <c r="C5" s="21"/>
      <c r="D5" s="21"/>
      <c r="E5" s="21"/>
      <c r="F5" s="21"/>
      <c r="G5" s="21"/>
    </row>
    <row r="6" spans="1:9" x14ac:dyDescent="0.2">
      <c r="A6" s="19"/>
      <c r="B6" s="19"/>
      <c r="C6" s="19"/>
      <c r="D6" s="19"/>
      <c r="E6" s="19"/>
      <c r="F6" s="19"/>
      <c r="G6" s="19"/>
    </row>
    <row r="7" spans="1:9" x14ac:dyDescent="0.2">
      <c r="A7" s="13" t="s">
        <v>6</v>
      </c>
      <c r="B7" s="16" t="s">
        <v>7</v>
      </c>
      <c r="C7" s="17"/>
      <c r="D7" s="17"/>
      <c r="E7" s="17"/>
      <c r="F7" s="18"/>
      <c r="G7" s="13" t="s">
        <v>8</v>
      </c>
    </row>
    <row r="8" spans="1:9" x14ac:dyDescent="0.2">
      <c r="A8" s="14"/>
      <c r="B8" s="13" t="s">
        <v>9</v>
      </c>
      <c r="C8" s="10" t="s">
        <v>10</v>
      </c>
      <c r="D8" s="13" t="s">
        <v>1</v>
      </c>
      <c r="E8" s="13" t="s">
        <v>2</v>
      </c>
      <c r="F8" s="13" t="s">
        <v>11</v>
      </c>
      <c r="G8" s="14"/>
    </row>
    <row r="9" spans="1:9" x14ac:dyDescent="0.2">
      <c r="A9" s="14"/>
      <c r="B9" s="15"/>
      <c r="C9" s="11" t="s">
        <v>12</v>
      </c>
      <c r="D9" s="15"/>
      <c r="E9" s="15"/>
      <c r="F9" s="15"/>
      <c r="G9" s="15"/>
    </row>
    <row r="10" spans="1:9" x14ac:dyDescent="0.2">
      <c r="A10" s="15"/>
      <c r="B10" s="2">
        <v>1</v>
      </c>
      <c r="C10" s="2">
        <v>2</v>
      </c>
      <c r="D10" s="2" t="s">
        <v>3</v>
      </c>
      <c r="E10" s="2">
        <v>4</v>
      </c>
      <c r="F10" s="2">
        <v>5</v>
      </c>
      <c r="G10" s="2" t="s">
        <v>13</v>
      </c>
    </row>
    <row r="11" spans="1:9" x14ac:dyDescent="0.2">
      <c r="A11" s="24" t="s">
        <v>27</v>
      </c>
      <c r="B11" s="1">
        <v>2764441833</v>
      </c>
      <c r="C11" s="1">
        <v>241410543</v>
      </c>
      <c r="D11" s="1">
        <f>+B11+C11</f>
        <v>3005852376</v>
      </c>
      <c r="E11" s="1">
        <v>1192763499</v>
      </c>
      <c r="F11" s="6">
        <v>1187787207</v>
      </c>
      <c r="G11" s="1">
        <f>+D11-E11</f>
        <v>1813088877</v>
      </c>
    </row>
    <row r="12" spans="1:9" x14ac:dyDescent="0.2">
      <c r="A12" s="24" t="s">
        <v>26</v>
      </c>
      <c r="B12" s="1">
        <v>20149784</v>
      </c>
      <c r="C12" s="1">
        <v>-4461980</v>
      </c>
      <c r="D12" s="1">
        <f>+B12+C12</f>
        <v>15687804</v>
      </c>
      <c r="E12" s="1">
        <v>76184</v>
      </c>
      <c r="F12" s="6">
        <v>45483</v>
      </c>
      <c r="G12" s="1">
        <f>+D12-E12</f>
        <v>15611620</v>
      </c>
    </row>
    <row r="13" spans="1:9" ht="22.5" x14ac:dyDescent="0.2">
      <c r="A13" s="24" t="s">
        <v>25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9" x14ac:dyDescent="0.2">
      <c r="A14" s="24" t="s">
        <v>24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9" x14ac:dyDescent="0.2">
      <c r="A15" s="24" t="s">
        <v>23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9" x14ac:dyDescent="0.2">
      <c r="A16" s="4" t="s">
        <v>20</v>
      </c>
      <c r="B16" s="3">
        <f>SUM(B11:B15)</f>
        <v>2784591617</v>
      </c>
      <c r="C16" s="3">
        <f>SUM(C11:C15)</f>
        <v>236948563</v>
      </c>
      <c r="D16" s="3">
        <f>SUM(D11:D15)</f>
        <v>3021540180</v>
      </c>
      <c r="E16" s="3">
        <f>SUM(E11:E15)</f>
        <v>1192839683</v>
      </c>
      <c r="F16" s="3">
        <f>SUM(F11:F15)</f>
        <v>1187832690</v>
      </c>
      <c r="G16" s="3">
        <f>SUM(G11:G15)</f>
        <v>1828700497</v>
      </c>
      <c r="I16" s="22"/>
    </row>
  </sheetData>
  <mergeCells count="13">
    <mergeCell ref="A6:G6"/>
    <mergeCell ref="A1:G1"/>
    <mergeCell ref="A2:G2"/>
    <mergeCell ref="A3:G3"/>
    <mergeCell ref="A4:G4"/>
    <mergeCell ref="A5:G5"/>
    <mergeCell ref="A7:A10"/>
    <mergeCell ref="B7:F7"/>
    <mergeCell ref="G7:G9"/>
    <mergeCell ref="B8:B9"/>
    <mergeCell ref="D8:D9"/>
    <mergeCell ref="E8:E9"/>
    <mergeCell ref="F8:F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4F107-60A9-40C1-94F9-C34B8DBE246A}">
  <dimension ref="B1:I43"/>
  <sheetViews>
    <sheetView tabSelected="1" workbookViewId="0">
      <selection activeCell="J5" sqref="J5"/>
    </sheetView>
  </sheetViews>
  <sheetFormatPr baseColWidth="10" defaultColWidth="11.42578125" defaultRowHeight="14.25" x14ac:dyDescent="0.2"/>
  <cols>
    <col min="1" max="1" width="7.85546875" style="9" customWidth="1"/>
    <col min="2" max="2" width="6" style="9" customWidth="1"/>
    <col min="3" max="3" width="45.7109375" style="9" bestFit="1" customWidth="1"/>
    <col min="4" max="8" width="13" style="9" bestFit="1" customWidth="1"/>
    <col min="9" max="9" width="14.140625" style="9" customWidth="1"/>
    <col min="10" max="16384" width="11.42578125" style="9"/>
  </cols>
  <sheetData>
    <row r="1" spans="2:9" x14ac:dyDescent="0.2">
      <c r="B1" s="20" t="s">
        <v>21</v>
      </c>
      <c r="C1" s="21"/>
      <c r="D1" s="21"/>
      <c r="E1" s="21"/>
      <c r="F1" s="21"/>
      <c r="G1" s="21"/>
      <c r="H1" s="21"/>
      <c r="I1" s="21"/>
    </row>
    <row r="2" spans="2:9" x14ac:dyDescent="0.2">
      <c r="B2" s="21" t="s">
        <v>0</v>
      </c>
      <c r="C2" s="21"/>
      <c r="D2" s="21"/>
      <c r="E2" s="21"/>
      <c r="F2" s="21"/>
      <c r="G2" s="21"/>
      <c r="H2" s="21"/>
      <c r="I2" s="21"/>
    </row>
    <row r="3" spans="2:9" x14ac:dyDescent="0.2">
      <c r="B3" s="21" t="s">
        <v>4</v>
      </c>
      <c r="C3" s="21"/>
      <c r="D3" s="21"/>
      <c r="E3" s="21"/>
      <c r="F3" s="21"/>
      <c r="G3" s="21"/>
      <c r="H3" s="21"/>
      <c r="I3" s="21"/>
    </row>
    <row r="4" spans="2:9" x14ac:dyDescent="0.2">
      <c r="B4" s="21" t="s">
        <v>131</v>
      </c>
      <c r="C4" s="21"/>
      <c r="D4" s="21"/>
      <c r="E4" s="21"/>
      <c r="F4" s="21"/>
      <c r="G4" s="21"/>
      <c r="H4" s="21"/>
      <c r="I4" s="21"/>
    </row>
    <row r="5" spans="2:9" x14ac:dyDescent="0.2">
      <c r="B5" s="20" t="s">
        <v>22</v>
      </c>
      <c r="C5" s="21"/>
      <c r="D5" s="21"/>
      <c r="E5" s="21"/>
      <c r="F5" s="21"/>
      <c r="G5" s="21"/>
      <c r="H5" s="21"/>
      <c r="I5" s="21"/>
    </row>
    <row r="6" spans="2:9" x14ac:dyDescent="0.2">
      <c r="B6" s="19"/>
      <c r="C6" s="19"/>
      <c r="D6" s="19"/>
      <c r="E6" s="19"/>
      <c r="F6" s="19"/>
      <c r="G6" s="19"/>
      <c r="H6" s="19"/>
      <c r="I6" s="19"/>
    </row>
    <row r="7" spans="2:9" x14ac:dyDescent="0.2">
      <c r="B7" s="74" t="s">
        <v>6</v>
      </c>
      <c r="C7" s="57"/>
      <c r="D7" s="16" t="s">
        <v>7</v>
      </c>
      <c r="E7" s="17"/>
      <c r="F7" s="17"/>
      <c r="G7" s="17"/>
      <c r="H7" s="18"/>
      <c r="I7" s="13" t="s">
        <v>8</v>
      </c>
    </row>
    <row r="8" spans="2:9" x14ac:dyDescent="0.2">
      <c r="B8" s="73"/>
      <c r="C8" s="72"/>
      <c r="D8" s="13" t="s">
        <v>9</v>
      </c>
      <c r="E8" s="10" t="s">
        <v>10</v>
      </c>
      <c r="F8" s="13" t="s">
        <v>1</v>
      </c>
      <c r="G8" s="13" t="s">
        <v>2</v>
      </c>
      <c r="H8" s="13" t="s">
        <v>11</v>
      </c>
      <c r="I8" s="14"/>
    </row>
    <row r="9" spans="2:9" x14ac:dyDescent="0.2">
      <c r="B9" s="73"/>
      <c r="C9" s="72"/>
      <c r="D9" s="15"/>
      <c r="E9" s="11" t="s">
        <v>12</v>
      </c>
      <c r="F9" s="15"/>
      <c r="G9" s="15"/>
      <c r="H9" s="15"/>
      <c r="I9" s="15"/>
    </row>
    <row r="10" spans="2:9" x14ac:dyDescent="0.2">
      <c r="B10" s="71"/>
      <c r="C10" s="54"/>
      <c r="D10" s="2">
        <v>1</v>
      </c>
      <c r="E10" s="2">
        <v>2</v>
      </c>
      <c r="F10" s="2" t="s">
        <v>3</v>
      </c>
      <c r="G10" s="2">
        <v>4</v>
      </c>
      <c r="H10" s="2">
        <v>5</v>
      </c>
      <c r="I10" s="2" t="s">
        <v>13</v>
      </c>
    </row>
    <row r="11" spans="2:9" s="25" customFormat="1" ht="15" x14ac:dyDescent="0.25">
      <c r="B11" s="70" t="s">
        <v>130</v>
      </c>
      <c r="C11" s="69"/>
      <c r="D11" s="66">
        <v>0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</row>
    <row r="12" spans="2:9" x14ac:dyDescent="0.2">
      <c r="B12" s="65"/>
      <c r="C12" s="64" t="s">
        <v>129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</row>
    <row r="13" spans="2:9" x14ac:dyDescent="0.2">
      <c r="B13" s="65"/>
      <c r="C13" s="64" t="s">
        <v>128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</row>
    <row r="14" spans="2:9" x14ac:dyDescent="0.2">
      <c r="B14" s="65"/>
      <c r="C14" s="64" t="s">
        <v>127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</row>
    <row r="15" spans="2:9" x14ac:dyDescent="0.2">
      <c r="B15" s="65"/>
      <c r="C15" s="64" t="s">
        <v>126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</row>
    <row r="16" spans="2:9" x14ac:dyDescent="0.2">
      <c r="B16" s="65"/>
      <c r="C16" s="64" t="s">
        <v>125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</row>
    <row r="17" spans="2:9" x14ac:dyDescent="0.2">
      <c r="B17" s="65"/>
      <c r="C17" s="64" t="s">
        <v>124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</row>
    <row r="18" spans="2:9" x14ac:dyDescent="0.2">
      <c r="B18" s="65"/>
      <c r="C18" s="64" t="s">
        <v>123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</row>
    <row r="19" spans="2:9" x14ac:dyDescent="0.2">
      <c r="B19" s="65"/>
      <c r="C19" s="64" t="s">
        <v>71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</row>
    <row r="20" spans="2:9" s="25" customFormat="1" ht="15" x14ac:dyDescent="0.25">
      <c r="B20" s="68" t="s">
        <v>122</v>
      </c>
      <c r="C20" s="67"/>
      <c r="D20" s="35">
        <f>SUM(D21:D27)</f>
        <v>2784591617</v>
      </c>
      <c r="E20" s="35">
        <f>SUM(E21:E27)</f>
        <v>236948563</v>
      </c>
      <c r="F20" s="35">
        <f>SUM(F21:F27)</f>
        <v>3021540180</v>
      </c>
      <c r="G20" s="35">
        <f>SUM(G21:G27)</f>
        <v>1192839683</v>
      </c>
      <c r="H20" s="35">
        <f>SUM(H21:H27)</f>
        <v>1187832690</v>
      </c>
      <c r="I20" s="35">
        <f>SUM(I21:I27)</f>
        <v>1828700497.3400002</v>
      </c>
    </row>
    <row r="21" spans="2:9" x14ac:dyDescent="0.2">
      <c r="B21" s="65"/>
      <c r="C21" s="64" t="s">
        <v>121</v>
      </c>
      <c r="D21" s="1">
        <v>0</v>
      </c>
      <c r="E21" s="1">
        <v>0</v>
      </c>
      <c r="F21" s="1">
        <f>+D21+E21</f>
        <v>0</v>
      </c>
      <c r="G21" s="1">
        <v>0</v>
      </c>
      <c r="H21" s="1">
        <v>0</v>
      </c>
      <c r="I21" s="1">
        <f>+F21-G21</f>
        <v>0</v>
      </c>
    </row>
    <row r="22" spans="2:9" x14ac:dyDescent="0.2">
      <c r="B22" s="65"/>
      <c r="C22" s="64" t="s">
        <v>120</v>
      </c>
      <c r="D22" s="1">
        <v>0</v>
      </c>
      <c r="E22" s="1">
        <v>0</v>
      </c>
      <c r="F22" s="1">
        <f>+D22+E22</f>
        <v>0</v>
      </c>
      <c r="G22" s="1">
        <v>0</v>
      </c>
      <c r="H22" s="1">
        <v>0</v>
      </c>
      <c r="I22" s="1">
        <f>+F22-G22</f>
        <v>0</v>
      </c>
    </row>
    <row r="23" spans="2:9" x14ac:dyDescent="0.2">
      <c r="B23" s="65"/>
      <c r="C23" s="64" t="s">
        <v>119</v>
      </c>
      <c r="D23" s="1">
        <v>2784591617</v>
      </c>
      <c r="E23" s="1">
        <v>236948563</v>
      </c>
      <c r="F23" s="1">
        <f>+D23+E23</f>
        <v>3021540180</v>
      </c>
      <c r="G23" s="1">
        <v>1192839683</v>
      </c>
      <c r="H23" s="1">
        <v>1187832690</v>
      </c>
      <c r="I23" s="1">
        <v>1828700497.3400002</v>
      </c>
    </row>
    <row r="24" spans="2:9" x14ac:dyDescent="0.2">
      <c r="B24" s="65"/>
      <c r="C24" s="64" t="s">
        <v>118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f>+F24-G24</f>
        <v>0</v>
      </c>
    </row>
    <row r="25" spans="2:9" x14ac:dyDescent="0.2">
      <c r="B25" s="65"/>
      <c r="C25" s="64" t="s">
        <v>117</v>
      </c>
      <c r="D25" s="23">
        <v>0</v>
      </c>
      <c r="E25" s="23">
        <v>0</v>
      </c>
      <c r="F25" s="23">
        <v>0</v>
      </c>
      <c r="G25" s="23">
        <v>0</v>
      </c>
      <c r="H25" s="23">
        <v>0</v>
      </c>
      <c r="I25" s="23">
        <f>+F25-G25</f>
        <v>0</v>
      </c>
    </row>
    <row r="26" spans="2:9" x14ac:dyDescent="0.2">
      <c r="B26" s="65"/>
      <c r="C26" s="64" t="s">
        <v>116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23">
        <f>+F26-G26</f>
        <v>0</v>
      </c>
    </row>
    <row r="27" spans="2:9" x14ac:dyDescent="0.2">
      <c r="B27" s="65"/>
      <c r="C27" s="64" t="s">
        <v>115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f>+F27-G27</f>
        <v>0</v>
      </c>
    </row>
    <row r="28" spans="2:9" s="25" customFormat="1" ht="15" x14ac:dyDescent="0.25">
      <c r="B28" s="68" t="s">
        <v>114</v>
      </c>
      <c r="C28" s="67"/>
      <c r="D28" s="66">
        <v>0</v>
      </c>
      <c r="E28" s="66">
        <v>0</v>
      </c>
      <c r="F28" s="66">
        <v>0</v>
      </c>
      <c r="G28" s="66">
        <v>0</v>
      </c>
      <c r="H28" s="66">
        <v>0</v>
      </c>
      <c r="I28" s="66">
        <v>0</v>
      </c>
    </row>
    <row r="29" spans="2:9" x14ac:dyDescent="0.2">
      <c r="B29" s="65"/>
      <c r="C29" s="64" t="s">
        <v>113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</row>
    <row r="30" spans="2:9" x14ac:dyDescent="0.2">
      <c r="B30" s="65"/>
      <c r="C30" s="64" t="s">
        <v>112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</row>
    <row r="31" spans="2:9" x14ac:dyDescent="0.2">
      <c r="B31" s="65"/>
      <c r="C31" s="64" t="s">
        <v>111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</row>
    <row r="32" spans="2:9" x14ac:dyDescent="0.2">
      <c r="B32" s="65"/>
      <c r="C32" s="64" t="s">
        <v>110</v>
      </c>
      <c r="D32" s="23">
        <v>0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</row>
    <row r="33" spans="2:9" x14ac:dyDescent="0.2">
      <c r="B33" s="65"/>
      <c r="C33" s="64" t="s">
        <v>109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</row>
    <row r="34" spans="2:9" x14ac:dyDescent="0.2">
      <c r="B34" s="65"/>
      <c r="C34" s="64" t="s">
        <v>108</v>
      </c>
      <c r="D34" s="23">
        <v>0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</row>
    <row r="35" spans="2:9" x14ac:dyDescent="0.2">
      <c r="B35" s="65"/>
      <c r="C35" s="64" t="s">
        <v>107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</row>
    <row r="36" spans="2:9" x14ac:dyDescent="0.2">
      <c r="B36" s="65"/>
      <c r="C36" s="64" t="s">
        <v>106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</row>
    <row r="37" spans="2:9" x14ac:dyDescent="0.2">
      <c r="B37" s="65"/>
      <c r="C37" s="64" t="s">
        <v>105</v>
      </c>
      <c r="D37" s="23">
        <v>0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</row>
    <row r="38" spans="2:9" s="25" customFormat="1" ht="15" x14ac:dyDescent="0.25">
      <c r="B38" s="68" t="s">
        <v>104</v>
      </c>
      <c r="C38" s="67"/>
      <c r="D38" s="66">
        <v>0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</row>
    <row r="39" spans="2:9" x14ac:dyDescent="0.2">
      <c r="B39" s="65"/>
      <c r="C39" s="64" t="s">
        <v>103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</row>
    <row r="40" spans="2:9" x14ac:dyDescent="0.2">
      <c r="B40" s="65"/>
      <c r="C40" s="64" t="s">
        <v>102</v>
      </c>
      <c r="D40" s="23">
        <v>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</row>
    <row r="41" spans="2:9" x14ac:dyDescent="0.2">
      <c r="B41" s="65"/>
      <c r="C41" s="64" t="s">
        <v>101</v>
      </c>
      <c r="D41" s="23">
        <v>0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</row>
    <row r="42" spans="2:9" x14ac:dyDescent="0.2">
      <c r="B42" s="63"/>
      <c r="C42" s="62" t="s">
        <v>100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</row>
    <row r="43" spans="2:9" x14ac:dyDescent="0.2">
      <c r="B43" s="30" t="s">
        <v>20</v>
      </c>
      <c r="C43" s="61"/>
      <c r="D43" s="3">
        <f>+D38+D28+D20+D11</f>
        <v>2784591617</v>
      </c>
      <c r="E43" s="3">
        <f>+E38+E28+E20+E11</f>
        <v>236948563</v>
      </c>
      <c r="F43" s="3">
        <f>+F38+F28+F20+F11</f>
        <v>3021540180</v>
      </c>
      <c r="G43" s="3">
        <f>+G38+G28+G20+G11</f>
        <v>1192839683</v>
      </c>
      <c r="H43" s="3">
        <f>+H38+H28+H20+H11</f>
        <v>1187832690</v>
      </c>
      <c r="I43" s="3">
        <f>+I38+I28+I20+I11</f>
        <v>1828700497.3400002</v>
      </c>
    </row>
  </sheetData>
  <mergeCells count="14">
    <mergeCell ref="B6:I6"/>
    <mergeCell ref="B1:I1"/>
    <mergeCell ref="B2:I2"/>
    <mergeCell ref="B3:I3"/>
    <mergeCell ref="B4:I4"/>
    <mergeCell ref="B5:I5"/>
    <mergeCell ref="B43:C43"/>
    <mergeCell ref="B7:C10"/>
    <mergeCell ref="D7:H7"/>
    <mergeCell ref="I7:I9"/>
    <mergeCell ref="D8:D9"/>
    <mergeCell ref="F8:F9"/>
    <mergeCell ref="G8:G9"/>
    <mergeCell ref="H8:H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EAEPE</vt:lpstr>
      <vt:lpstr>CC</vt:lpstr>
      <vt:lpstr>CE</vt:lpstr>
      <vt:lpstr>FF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ADMINISTRACIÓN 7</dc:creator>
  <cp:lastModifiedBy>FINANCIEROS</cp:lastModifiedBy>
  <cp:lastPrinted>2022-07-27T17:32:45Z</cp:lastPrinted>
  <dcterms:created xsi:type="dcterms:W3CDTF">2021-01-09T22:25:06Z</dcterms:created>
  <dcterms:modified xsi:type="dcterms:W3CDTF">2022-07-29T16:03:18Z</dcterms:modified>
</cp:coreProperties>
</file>