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PRESUPUESTALES\"/>
    </mc:Choice>
  </mc:AlternateContent>
  <xr:revisionPtr revIDLastSave="0" documentId="13_ncr:1_{58350BCF-01B6-410A-A183-624F882AD1E7}" xr6:coauthVersionLast="36" xr6:coauthVersionMax="36" xr10:uidLastSave="{00000000-0000-0000-0000-000000000000}"/>
  <bookViews>
    <workbookView xWindow="-120" yWindow="-465" windowWidth="17475" windowHeight="14535" xr2:uid="{00000000-000D-0000-FFFF-FFFF00000000}"/>
  </bookViews>
  <sheets>
    <sheet name="EAI" sheetId="2" r:id="rId1"/>
  </sheets>
  <calcPr calcId="191029"/>
</workbook>
</file>

<file path=xl/calcChain.xml><?xml version="1.0" encoding="utf-8"?>
<calcChain xmlns="http://schemas.openxmlformats.org/spreadsheetml/2006/main">
  <c r="G47" i="2" l="1"/>
  <c r="G46" i="2"/>
  <c r="G45" i="2"/>
  <c r="D45" i="2"/>
  <c r="G44" i="2"/>
  <c r="D44" i="2"/>
  <c r="G43" i="2"/>
  <c r="D43" i="2"/>
  <c r="G42" i="2"/>
  <c r="F41" i="2"/>
  <c r="G41" i="2" s="1"/>
  <c r="E41" i="2"/>
  <c r="D41" i="2"/>
  <c r="C41" i="2"/>
  <c r="B41" i="2"/>
  <c r="B48" i="2" s="1"/>
  <c r="G40" i="2"/>
  <c r="D40" i="2"/>
  <c r="G39" i="2"/>
  <c r="D39" i="2"/>
  <c r="D32" i="2" s="1"/>
  <c r="D48" i="2" s="1"/>
  <c r="D38" i="2"/>
  <c r="E38" i="2" s="1"/>
  <c r="C32" i="2"/>
  <c r="C48" i="2" s="1"/>
  <c r="B32" i="2"/>
  <c r="A26" i="2"/>
  <c r="F20" i="2"/>
  <c r="E20" i="2"/>
  <c r="C20" i="2"/>
  <c r="B20" i="2"/>
  <c r="G18" i="2"/>
  <c r="D18" i="2"/>
  <c r="G17" i="2"/>
  <c r="D17" i="2"/>
  <c r="G16" i="2"/>
  <c r="D16" i="2"/>
  <c r="G15" i="2"/>
  <c r="G20" i="2" s="1"/>
  <c r="D15" i="2"/>
  <c r="G14" i="2"/>
  <c r="D14" i="2"/>
  <c r="D20" i="2" s="1"/>
  <c r="E32" i="2" l="1"/>
  <c r="E48" i="2" s="1"/>
  <c r="F38" i="2"/>
  <c r="G38" i="2" l="1"/>
  <c r="G32" i="2" s="1"/>
  <c r="G48" i="2" s="1"/>
  <c r="F32" i="2"/>
  <c r="F48" i="2" s="1"/>
</calcChain>
</file>

<file path=xl/sharedStrings.xml><?xml version="1.0" encoding="utf-8"?>
<sst xmlns="http://schemas.openxmlformats.org/spreadsheetml/2006/main" count="60" uniqueCount="32">
  <si>
    <t>OPD SALUD DE TLAXCALA</t>
  </si>
  <si>
    <t>ESTADO ANALITICO DE INGRESOS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</si>
  <si>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</si>
  <si>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</si>
  <si>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</si>
  <si>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</si>
  <si>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</si>
  <si>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</si>
  <si>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</si>
  <si>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</si>
  <si>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</si>
  <si>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</si>
  <si>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</si>
  <si>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</si>
  <si>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</si>
  <si>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</si>
  <si>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</si>
  <si>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</si>
  <si>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</si>
  <si>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</si>
  <si>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</si>
  <si>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</si>
  <si>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</si>
  <si>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</si>
  <si>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</si>
  <si>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</si>
  <si>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</si>
  <si>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INGRESOS DE LOS ENTES PUBLICOS DE LOS PODERES LEGISLATIVO Y JUDICIAL, DE LOS ORGANOS AUTONOMOS Y DEL SECTOR PARAESTATAL O PARAMUNICIPAL, ASI COMO DE LAS EMPRESAS PRODUCTIVAS DEL ESTADO</t>
  </si>
  <si>
    <t>INGRESOS DERIVADOS DE FINANCIAMIENTO</t>
  </si>
  <si>
    <t>   INGRESOS DERIVADOS DE FINANCIAMIENTOS</t>
  </si>
  <si>
    <t>CUENTA PUBLICA 2022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</si>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</sst>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/>
    <xf numFmtId="164" fontId="22" fillId="0" borderId="0"/>
    <xf numFmtId="43" fontId="1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33">
    <xf numFmtId="0" fontId="0" fillId="0" borderId="0" xfId="0"/>
    <xf numFmtId="3" fontId="18" fillId="0" borderId="0" xfId="0" applyNumberFormat="1" applyFont="1"/>
    <xf numFmtId="0" fontId="18" fillId="0" borderId="0" xfId="0" applyFont="1"/>
    <xf numFmtId="0" fontId="20" fillId="0" borderId="0" xfId="0" applyFont="1" applyAlignment="1">
      <alignment wrapText="1"/>
    </xf>
    <xf numFmtId="4" fontId="23" fillId="0" borderId="0" xfId="0" applyNumberFormat="1" applyFont="1"/>
    <xf numFmtId="3" fontId="21" fillId="33" borderId="0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wrapText="1"/>
    </xf>
    <xf numFmtId="3" fontId="27" fillId="33" borderId="0" xfId="0" applyNumberFormat="1" applyFont="1" applyFill="1" applyBorder="1" applyAlignment="1">
      <alignment horizontal="center" vertical="center"/>
    </xf>
    <xf numFmtId="0" fontId="28" fillId="0" borderId="12" xfId="0" applyFont="1" applyBorder="1" applyAlignment="1">
      <alignment wrapText="1"/>
    </xf>
    <xf numFmtId="0" fontId="28" fillId="0" borderId="12" xfId="0" applyFont="1" applyBorder="1" applyAlignment="1">
      <alignment horizontal="right" wrapText="1"/>
    </xf>
    <xf numFmtId="3" fontId="28" fillId="0" borderId="12" xfId="0" applyNumberFormat="1" applyFont="1" applyBorder="1" applyAlignment="1">
      <alignment horizontal="right" wrapText="1"/>
    </xf>
    <xf numFmtId="4" fontId="28" fillId="0" borderId="12" xfId="0" applyNumberFormat="1" applyFont="1" applyBorder="1" applyAlignment="1">
      <alignment horizontal="right" wrapText="1"/>
    </xf>
    <xf numFmtId="0" fontId="29" fillId="0" borderId="10" xfId="0" applyFont="1" applyBorder="1" applyAlignment="1">
      <alignment horizontal="right" vertical="center" wrapText="1"/>
    </xf>
    <xf numFmtId="3" fontId="29" fillId="0" borderId="10" xfId="0" applyNumberFormat="1" applyFont="1" applyBorder="1" applyAlignment="1">
      <alignment horizontal="right" vertical="center" wrapText="1"/>
    </xf>
    <xf numFmtId="3" fontId="29" fillId="0" borderId="11" xfId="0" applyNumberFormat="1" applyFont="1" applyBorder="1" applyAlignment="1">
      <alignment horizontal="right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right" vertical="center" wrapText="1"/>
    </xf>
    <xf numFmtId="0" fontId="30" fillId="0" borderId="12" xfId="0" applyFont="1" applyBorder="1" applyAlignment="1">
      <alignment wrapText="1"/>
    </xf>
    <xf numFmtId="3" fontId="30" fillId="0" borderId="12" xfId="0" applyNumberFormat="1" applyFont="1" applyBorder="1" applyAlignment="1">
      <alignment horizontal="right" wrapText="1"/>
    </xf>
    <xf numFmtId="0" fontId="28" fillId="0" borderId="12" xfId="0" applyFont="1" applyBorder="1" applyAlignment="1">
      <alignment horizontal="left" wrapText="1" indent="3"/>
    </xf>
    <xf numFmtId="1" fontId="28" fillId="0" borderId="12" xfId="0" applyNumberFormat="1" applyFont="1" applyBorder="1" applyAlignment="1">
      <alignment horizontal="right" wrapText="1"/>
    </xf>
    <xf numFmtId="0" fontId="31" fillId="33" borderId="11" xfId="0" applyFont="1" applyFill="1" applyBorder="1" applyAlignment="1">
      <alignment horizontal="center" vertical="center" wrapText="1"/>
    </xf>
    <xf numFmtId="0" fontId="31" fillId="33" borderId="14" xfId="0" applyFont="1" applyFill="1" applyBorder="1" applyAlignment="1">
      <alignment horizontal="center" vertical="center" wrapText="1"/>
    </xf>
    <xf numFmtId="0" fontId="31" fillId="33" borderId="15" xfId="0" applyFont="1" applyFill="1" applyBorder="1" applyAlignment="1">
      <alignment horizontal="center" vertical="center" wrapText="1"/>
    </xf>
    <xf numFmtId="0" fontId="31" fillId="33" borderId="16" xfId="0" applyFont="1" applyFill="1" applyBorder="1" applyAlignment="1">
      <alignment horizontal="center" vertical="center" wrapText="1"/>
    </xf>
    <xf numFmtId="0" fontId="31" fillId="33" borderId="12" xfId="0" applyFont="1" applyFill="1" applyBorder="1" applyAlignment="1">
      <alignment horizontal="center" vertical="center" wrapText="1"/>
    </xf>
    <xf numFmtId="0" fontId="31" fillId="33" borderId="11" xfId="0" applyFont="1" applyFill="1" applyBorder="1" applyAlignment="1">
      <alignment horizontal="center" vertical="center" wrapText="1"/>
    </xf>
    <xf numFmtId="0" fontId="31" fillId="33" borderId="13" xfId="0" applyFont="1" applyFill="1" applyBorder="1" applyAlignment="1">
      <alignment horizontal="center" vertical="center" wrapText="1"/>
    </xf>
    <xf numFmtId="0" fontId="31" fillId="33" borderId="13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1" fillId="33" borderId="12" xfId="0" applyFont="1" applyFill="1" applyBorder="1" applyAlignment="1">
      <alignment horizontal="center" vertical="center" wrapText="1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7000000}"/>
    <cellStyle name="Millares 2 2" xfId="51" xr:uid="{00000000-0005-0000-0000-000028000000}"/>
    <cellStyle name="Millares 2 2 2" xfId="67" xr:uid="{00000000-0005-0000-0000-000029000000}"/>
    <cellStyle name="Millares 2 3" xfId="53" xr:uid="{00000000-0005-0000-0000-00002A000000}"/>
    <cellStyle name="Millares 2 3 2" xfId="69" xr:uid="{00000000-0005-0000-0000-00002B000000}"/>
    <cellStyle name="Millares 2 4" xfId="63" xr:uid="{00000000-0005-0000-0000-00002C000000}"/>
    <cellStyle name="Millares 3" xfId="48" xr:uid="{00000000-0005-0000-0000-00002D000000}"/>
    <cellStyle name="Millares 3 2" xfId="65" xr:uid="{00000000-0005-0000-0000-00002E000000}"/>
    <cellStyle name="Millares 4" xfId="50" xr:uid="{00000000-0005-0000-0000-00002F000000}"/>
    <cellStyle name="Millares 4 2" xfId="66" xr:uid="{00000000-0005-0000-0000-000030000000}"/>
    <cellStyle name="Millares 5" xfId="52" xr:uid="{00000000-0005-0000-0000-000031000000}"/>
    <cellStyle name="Millares 5 2" xfId="68" xr:uid="{00000000-0005-0000-0000-000032000000}"/>
    <cellStyle name="Millares 6" xfId="44" xr:uid="{00000000-0005-0000-0000-000033000000}"/>
    <cellStyle name="Millares 6 2" xfId="62" xr:uid="{00000000-0005-0000-0000-000034000000}"/>
    <cellStyle name="Millares 7" xfId="61" xr:uid="{00000000-0005-0000-0000-000035000000}"/>
    <cellStyle name="Moneda 2" xfId="47" xr:uid="{00000000-0005-0000-0000-000036000000}"/>
    <cellStyle name="Moneda 2 2" xfId="64" xr:uid="{00000000-0005-0000-0000-000037000000}"/>
    <cellStyle name="Neutral" xfId="8" builtinId="28" customBuiltin="1"/>
    <cellStyle name="Neutral 2" xfId="54" xr:uid="{00000000-0005-0000-0000-000039000000}"/>
    <cellStyle name="Normal" xfId="0" builtinId="0"/>
    <cellStyle name="Normal 2" xfId="42" xr:uid="{00000000-0005-0000-0000-00003B000000}"/>
    <cellStyle name="Normal 2 2" xfId="49" xr:uid="{00000000-0005-0000-0000-00003C000000}"/>
    <cellStyle name="Normal 9" xfId="45" xr:uid="{00000000-0005-0000-0000-00003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51"/>
  <sheetViews>
    <sheetView showGridLines="0" tabSelected="1" zoomScale="72" zoomScaleNormal="72" workbookViewId="0">
      <selection activeCell="A17" sqref="A17"/>
    </sheetView>
  </sheetViews>
  <sheetFormatPr baseColWidth="10" defaultColWidth="11.42578125" defaultRowHeight="14.25" x14ac:dyDescent="0.2"/>
  <cols>
    <col min="1" max="1" width="63.140625" style="2" customWidth="1"/>
    <col min="2" max="2" width="20.7109375" style="2" customWidth="1"/>
    <col min="3" max="3" width="25.7109375" style="2" customWidth="1"/>
    <col min="4" max="4" width="21.7109375" style="2" customWidth="1"/>
    <col min="5" max="5" width="18" style="2" customWidth="1"/>
    <col min="6" max="6" width="22" style="2" customWidth="1"/>
    <col min="7" max="7" width="24.42578125" style="2" customWidth="1"/>
    <col min="8" max="8" width="11.42578125" style="2"/>
    <col min="9" max="9" width="12.42578125" style="2" bestFit="1" customWidth="1"/>
    <col min="10" max="16384" width="11.42578125" style="2"/>
  </cols>
  <sheetData>
    <row r="1" spans="1:7" ht="15.75" customHeight="1" x14ac:dyDescent="0.2">
      <c r="A1" s="7" t="s">
        <v>30</v>
      </c>
      <c r="B1" s="7"/>
      <c r="C1" s="7"/>
      <c r="D1" s="7"/>
      <c r="E1" s="7"/>
      <c r="F1" s="7"/>
      <c r="G1" s="7"/>
    </row>
    <row r="2" spans="1:7" x14ac:dyDescent="0.2">
      <c r="A2" s="7" t="s">
        <v>0</v>
      </c>
      <c r="B2" s="7"/>
      <c r="C2" s="7"/>
      <c r="D2" s="7"/>
      <c r="E2" s="7"/>
      <c r="F2" s="7"/>
      <c r="G2" s="7"/>
    </row>
    <row r="3" spans="1:7" x14ac:dyDescent="0.2">
      <c r="A3" s="7" t="s">
        <v>1</v>
      </c>
      <c r="B3" s="7"/>
      <c r="C3" s="7"/>
      <c r="D3" s="7"/>
      <c r="E3" s="7"/>
      <c r="F3" s="7"/>
      <c r="G3" s="7"/>
    </row>
    <row r="4" spans="1:7" x14ac:dyDescent="0.2">
      <c r="A4" s="7" t="s">
        <v>31</v>
      </c>
      <c r="B4" s="7"/>
      <c r="C4" s="7"/>
      <c r="D4" s="7"/>
      <c r="E4" s="7"/>
      <c r="F4" s="7"/>
      <c r="G4" s="7"/>
    </row>
    <row r="5" spans="1:7" ht="7.5" customHeight="1" x14ac:dyDescent="0.2">
      <c r="A5" s="6"/>
      <c r="B5" s="6"/>
      <c r="C5" s="6"/>
      <c r="D5" s="6"/>
      <c r="E5" s="6"/>
      <c r="F5" s="6"/>
      <c r="G5" s="6"/>
    </row>
    <row r="6" spans="1:7" ht="9.75" customHeight="1" x14ac:dyDescent="0.2">
      <c r="A6" s="23" t="s">
        <v>2</v>
      </c>
      <c r="B6" s="24" t="s">
        <v>3</v>
      </c>
      <c r="C6" s="25"/>
      <c r="D6" s="25"/>
      <c r="E6" s="25"/>
      <c r="F6" s="26"/>
      <c r="G6" s="23" t="s">
        <v>4</v>
      </c>
    </row>
    <row r="7" spans="1:7" ht="9.75" customHeight="1" x14ac:dyDescent="0.2">
      <c r="A7" s="27"/>
      <c r="B7" s="23" t="s">
        <v>5</v>
      </c>
      <c r="C7" s="28" t="s">
        <v>6</v>
      </c>
      <c r="D7" s="23" t="s">
        <v>8</v>
      </c>
      <c r="E7" s="23" t="s">
        <v>9</v>
      </c>
      <c r="F7" s="23" t="s">
        <v>10</v>
      </c>
      <c r="G7" s="27"/>
    </row>
    <row r="8" spans="1:7" ht="9.75" customHeight="1" x14ac:dyDescent="0.2">
      <c r="A8" s="27"/>
      <c r="B8" s="29"/>
      <c r="C8" s="30" t="s">
        <v>7</v>
      </c>
      <c r="D8" s="29"/>
      <c r="E8" s="29"/>
      <c r="F8" s="29"/>
      <c r="G8" s="29"/>
    </row>
    <row r="9" spans="1:7" ht="15" customHeight="1" x14ac:dyDescent="0.2">
      <c r="A9" s="29"/>
      <c r="B9" s="31">
        <v>1</v>
      </c>
      <c r="C9" s="31">
        <v>2</v>
      </c>
      <c r="D9" s="31" t="s">
        <v>11</v>
      </c>
      <c r="E9" s="31">
        <v>4</v>
      </c>
      <c r="F9" s="31">
        <v>5</v>
      </c>
      <c r="G9" s="31" t="s">
        <v>12</v>
      </c>
    </row>
    <row r="10" spans="1:7" x14ac:dyDescent="0.2">
      <c r="A10" s="8" t="s">
        <v>13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">
      <c r="A11" s="8" t="s">
        <v>14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2">
      <c r="A12" s="8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8" t="s">
        <v>16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x14ac:dyDescent="0.2">
      <c r="A14" s="8" t="s">
        <v>17</v>
      </c>
      <c r="B14" s="9">
        <v>0</v>
      </c>
      <c r="C14" s="10">
        <v>734545</v>
      </c>
      <c r="D14" s="10">
        <f>+B14+C14</f>
        <v>734545</v>
      </c>
      <c r="E14" s="10">
        <v>734545</v>
      </c>
      <c r="F14" s="11">
        <v>734545</v>
      </c>
      <c r="G14" s="10">
        <f>+F14-B14</f>
        <v>734545</v>
      </c>
    </row>
    <row r="15" spans="1:7" x14ac:dyDescent="0.2">
      <c r="A15" s="8" t="s">
        <v>18</v>
      </c>
      <c r="B15" s="9">
        <v>0</v>
      </c>
      <c r="C15" s="9">
        <v>0</v>
      </c>
      <c r="D15" s="10">
        <f t="shared" ref="D15:D18" si="0">+B15+C15</f>
        <v>0</v>
      </c>
      <c r="E15" s="10">
        <v>0</v>
      </c>
      <c r="F15" s="9">
        <v>0</v>
      </c>
      <c r="G15" s="10">
        <f t="shared" ref="G15:G18" si="1">+F15-B15</f>
        <v>0</v>
      </c>
    </row>
    <row r="16" spans="1:7" ht="25.5" x14ac:dyDescent="0.2">
      <c r="A16" s="8" t="s">
        <v>19</v>
      </c>
      <c r="B16" s="10">
        <v>3000000</v>
      </c>
      <c r="C16" s="10">
        <v>1494733</v>
      </c>
      <c r="D16" s="10">
        <f t="shared" si="0"/>
        <v>4494733</v>
      </c>
      <c r="E16" s="10">
        <v>2994733</v>
      </c>
      <c r="F16" s="11">
        <v>2994733</v>
      </c>
      <c r="G16" s="10">
        <f t="shared" si="1"/>
        <v>-5267</v>
      </c>
    </row>
    <row r="17" spans="1:9" ht="25.5" x14ac:dyDescent="0.2">
      <c r="A17" s="8" t="s">
        <v>20</v>
      </c>
      <c r="B17" s="9">
        <v>0</v>
      </c>
      <c r="C17" s="9">
        <v>0</v>
      </c>
      <c r="D17" s="10">
        <f t="shared" si="0"/>
        <v>0</v>
      </c>
      <c r="E17" s="10">
        <v>0</v>
      </c>
      <c r="F17" s="9">
        <v>0</v>
      </c>
      <c r="G17" s="10">
        <f t="shared" si="1"/>
        <v>0</v>
      </c>
      <c r="I17" s="1"/>
    </row>
    <row r="18" spans="1:9" ht="25.5" x14ac:dyDescent="0.2">
      <c r="A18" s="8" t="s">
        <v>21</v>
      </c>
      <c r="B18" s="10">
        <v>2781591617</v>
      </c>
      <c r="C18" s="10">
        <v>234719285</v>
      </c>
      <c r="D18" s="10">
        <f t="shared" si="0"/>
        <v>3016310902</v>
      </c>
      <c r="E18" s="10">
        <v>1724418477</v>
      </c>
      <c r="F18" s="11">
        <v>1699296824</v>
      </c>
      <c r="G18" s="10">
        <f t="shared" si="1"/>
        <v>-1082294793</v>
      </c>
    </row>
    <row r="19" spans="1:9" x14ac:dyDescent="0.2">
      <c r="A19" s="8" t="s">
        <v>22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9" ht="20.100000000000001" customHeight="1" x14ac:dyDescent="0.2">
      <c r="A20" s="12" t="s">
        <v>23</v>
      </c>
      <c r="B20" s="13">
        <f>SUM(B10:B19)</f>
        <v>2784591617</v>
      </c>
      <c r="C20" s="13">
        <f>SUM(C10:C19)</f>
        <v>236948563</v>
      </c>
      <c r="D20" s="13">
        <f t="shared" ref="D20:F20" si="2">SUM(D10:D19)</f>
        <v>3021540180</v>
      </c>
      <c r="E20" s="13">
        <f t="shared" si="2"/>
        <v>1728147755</v>
      </c>
      <c r="F20" s="13">
        <f t="shared" si="2"/>
        <v>1703026102</v>
      </c>
      <c r="G20" s="14">
        <f>SUM(G10:G19)</f>
        <v>-1081565515</v>
      </c>
    </row>
    <row r="21" spans="1:9" ht="20.100000000000001" customHeight="1" x14ac:dyDescent="0.2">
      <c r="A21" s="15"/>
      <c r="B21" s="16"/>
      <c r="C21" s="16"/>
      <c r="D21" s="17"/>
      <c r="E21" s="15" t="s">
        <v>24</v>
      </c>
      <c r="F21" s="17"/>
      <c r="G21" s="18"/>
    </row>
    <row r="22" spans="1:9" ht="9.75" customHeight="1" x14ac:dyDescent="0.2">
      <c r="A22" s="3"/>
    </row>
    <row r="23" spans="1:9" ht="15.75" customHeight="1" x14ac:dyDescent="0.2">
      <c r="A23" s="5" t="s">
        <v>30</v>
      </c>
      <c r="B23" s="5"/>
      <c r="C23" s="5"/>
      <c r="D23" s="5"/>
      <c r="E23" s="5"/>
      <c r="F23" s="5"/>
      <c r="G23" s="5"/>
    </row>
    <row r="24" spans="1:9" x14ac:dyDescent="0.2">
      <c r="A24" s="5" t="s">
        <v>0</v>
      </c>
      <c r="B24" s="5"/>
      <c r="C24" s="5"/>
      <c r="D24" s="5"/>
      <c r="E24" s="5"/>
      <c r="F24" s="5"/>
      <c r="G24" s="5"/>
    </row>
    <row r="25" spans="1:9" x14ac:dyDescent="0.2">
      <c r="A25" s="5" t="s">
        <v>1</v>
      </c>
      <c r="B25" s="5"/>
      <c r="C25" s="5"/>
      <c r="D25" s="5"/>
      <c r="E25" s="5"/>
      <c r="F25" s="5"/>
      <c r="G25" s="5"/>
    </row>
    <row r="26" spans="1:9" x14ac:dyDescent="0.2">
      <c r="A26" s="5" t="str">
        <f>+A4</f>
        <v>DEL 01 DE ENERO AL 30 DE JUNIO DE 2022</v>
      </c>
      <c r="B26" s="5"/>
      <c r="C26" s="5"/>
      <c r="D26" s="5"/>
      <c r="E26" s="5"/>
      <c r="F26" s="5"/>
      <c r="G26" s="5"/>
    </row>
    <row r="27" spans="1:9" ht="7.5" customHeight="1" x14ac:dyDescent="0.2"/>
    <row r="28" spans="1:9" ht="9.75" customHeight="1" x14ac:dyDescent="0.2">
      <c r="A28" s="28" t="s">
        <v>1</v>
      </c>
      <c r="B28" s="24" t="s">
        <v>3</v>
      </c>
      <c r="C28" s="25"/>
      <c r="D28" s="25"/>
      <c r="E28" s="25"/>
      <c r="F28" s="26"/>
      <c r="G28" s="23" t="s">
        <v>4</v>
      </c>
    </row>
    <row r="29" spans="1:9" ht="9.75" customHeight="1" x14ac:dyDescent="0.2">
      <c r="A29" s="32" t="s">
        <v>25</v>
      </c>
      <c r="B29" s="23" t="s">
        <v>5</v>
      </c>
      <c r="C29" s="28" t="s">
        <v>6</v>
      </c>
      <c r="D29" s="23" t="s">
        <v>8</v>
      </c>
      <c r="E29" s="23" t="s">
        <v>9</v>
      </c>
      <c r="F29" s="23" t="s">
        <v>10</v>
      </c>
      <c r="G29" s="27"/>
    </row>
    <row r="30" spans="1:9" ht="9.75" customHeight="1" x14ac:dyDescent="0.2">
      <c r="A30" s="32"/>
      <c r="B30" s="29"/>
      <c r="C30" s="30" t="s">
        <v>7</v>
      </c>
      <c r="D30" s="29"/>
      <c r="E30" s="29"/>
      <c r="F30" s="29"/>
      <c r="G30" s="29"/>
    </row>
    <row r="31" spans="1:9" ht="15" customHeight="1" x14ac:dyDescent="0.2">
      <c r="A31" s="30"/>
      <c r="B31" s="31">
        <v>1</v>
      </c>
      <c r="C31" s="31">
        <v>2</v>
      </c>
      <c r="D31" s="31" t="s">
        <v>11</v>
      </c>
      <c r="E31" s="31">
        <v>4</v>
      </c>
      <c r="F31" s="31">
        <v>5</v>
      </c>
      <c r="G31" s="31" t="s">
        <v>12</v>
      </c>
    </row>
    <row r="32" spans="1:9" x14ac:dyDescent="0.2">
      <c r="A32" s="19" t="s">
        <v>26</v>
      </c>
      <c r="B32" s="20">
        <f>SUM(B33:B39)</f>
        <v>0</v>
      </c>
      <c r="C32" s="20">
        <f t="shared" ref="C32:G32" si="3">SUM(C33:C39)</f>
        <v>0</v>
      </c>
      <c r="D32" s="20">
        <f t="shared" si="3"/>
        <v>0</v>
      </c>
      <c r="E32" s="20">
        <f t="shared" si="3"/>
        <v>0</v>
      </c>
      <c r="F32" s="20">
        <f t="shared" si="3"/>
        <v>0</v>
      </c>
      <c r="G32" s="20">
        <f t="shared" si="3"/>
        <v>0</v>
      </c>
    </row>
    <row r="33" spans="1:9" x14ac:dyDescent="0.2">
      <c r="A33" s="21" t="s">
        <v>13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9" x14ac:dyDescent="0.2">
      <c r="A34" s="21" t="s">
        <v>14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9" x14ac:dyDescent="0.2">
      <c r="A35" s="21" t="s">
        <v>15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9" x14ac:dyDescent="0.2">
      <c r="A36" s="21" t="s">
        <v>16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9" x14ac:dyDescent="0.2">
      <c r="A37" s="21" t="s">
        <v>17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</row>
    <row r="38" spans="1:9" x14ac:dyDescent="0.2">
      <c r="A38" s="21" t="s">
        <v>18</v>
      </c>
      <c r="B38" s="10">
        <v>0</v>
      </c>
      <c r="C38" s="10">
        <v>0</v>
      </c>
      <c r="D38" s="10">
        <f>+B38+C38</f>
        <v>0</v>
      </c>
      <c r="E38" s="10">
        <f>+D38</f>
        <v>0</v>
      </c>
      <c r="F38" s="10">
        <f>+E38</f>
        <v>0</v>
      </c>
      <c r="G38" s="10">
        <f>+F38-B38</f>
        <v>0</v>
      </c>
    </row>
    <row r="39" spans="1:9" ht="25.5" x14ac:dyDescent="0.2">
      <c r="A39" s="21" t="s">
        <v>20</v>
      </c>
      <c r="B39" s="10">
        <v>0</v>
      </c>
      <c r="C39" s="10">
        <v>0</v>
      </c>
      <c r="D39" s="10">
        <f>+B39+C39</f>
        <v>0</v>
      </c>
      <c r="E39" s="10">
        <v>0</v>
      </c>
      <c r="F39" s="10">
        <v>0</v>
      </c>
      <c r="G39" s="10">
        <f t="shared" ref="G39:G47" si="4">+F39-B39</f>
        <v>0</v>
      </c>
    </row>
    <row r="40" spans="1:9" ht="25.5" x14ac:dyDescent="0.2">
      <c r="A40" s="21" t="s">
        <v>21</v>
      </c>
      <c r="B40" s="10">
        <v>0</v>
      </c>
      <c r="C40" s="10">
        <v>0</v>
      </c>
      <c r="D40" s="10">
        <f>+B40+C40</f>
        <v>0</v>
      </c>
      <c r="E40" s="10">
        <v>0</v>
      </c>
      <c r="F40" s="10">
        <v>0</v>
      </c>
      <c r="G40" s="10">
        <f t="shared" ref="G40" si="5">+F40-B40</f>
        <v>0</v>
      </c>
    </row>
    <row r="41" spans="1:9" ht="38.25" x14ac:dyDescent="0.2">
      <c r="A41" s="19" t="s">
        <v>27</v>
      </c>
      <c r="B41" s="20">
        <f>SUM(B42:B45)</f>
        <v>2784591617</v>
      </c>
      <c r="C41" s="20">
        <f>SUM(C42:C45)</f>
        <v>236948563</v>
      </c>
      <c r="D41" s="20">
        <f t="shared" ref="D41:F41" si="6">SUM(D42:D45)</f>
        <v>3021540180</v>
      </c>
      <c r="E41" s="20">
        <f>SUM(E42:E45)</f>
        <v>1728147755</v>
      </c>
      <c r="F41" s="20">
        <f t="shared" si="6"/>
        <v>1703026102</v>
      </c>
      <c r="G41" s="20">
        <f t="shared" si="4"/>
        <v>-1081565515</v>
      </c>
    </row>
    <row r="42" spans="1:9" x14ac:dyDescent="0.2">
      <c r="A42" s="21" t="s">
        <v>14</v>
      </c>
      <c r="B42" s="10">
        <v>0</v>
      </c>
      <c r="C42" s="22">
        <v>0</v>
      </c>
      <c r="D42" s="10">
        <v>0</v>
      </c>
      <c r="E42" s="10">
        <v>0</v>
      </c>
      <c r="F42" s="10">
        <v>0</v>
      </c>
      <c r="G42" s="10">
        <f t="shared" si="4"/>
        <v>0</v>
      </c>
    </row>
    <row r="43" spans="1:9" x14ac:dyDescent="0.2">
      <c r="A43" s="21" t="s">
        <v>17</v>
      </c>
      <c r="B43" s="9">
        <v>0</v>
      </c>
      <c r="C43" s="22">
        <v>734545</v>
      </c>
      <c r="D43" s="10">
        <f>+B43+C43</f>
        <v>734545</v>
      </c>
      <c r="E43" s="10">
        <v>734545</v>
      </c>
      <c r="F43" s="11">
        <v>734545</v>
      </c>
      <c r="G43" s="10">
        <f t="shared" si="4"/>
        <v>734545</v>
      </c>
    </row>
    <row r="44" spans="1:9" ht="25.5" x14ac:dyDescent="0.2">
      <c r="A44" s="21" t="s">
        <v>19</v>
      </c>
      <c r="B44" s="10">
        <v>3000000</v>
      </c>
      <c r="C44" s="22">
        <v>1494733</v>
      </c>
      <c r="D44" s="10">
        <f t="shared" ref="D44:D45" si="7">+B44+C44</f>
        <v>4494733</v>
      </c>
      <c r="E44" s="10">
        <v>2994733</v>
      </c>
      <c r="F44" s="11">
        <v>2994733</v>
      </c>
      <c r="G44" s="10">
        <f t="shared" si="4"/>
        <v>-5267</v>
      </c>
    </row>
    <row r="45" spans="1:9" ht="25.5" x14ac:dyDescent="0.2">
      <c r="A45" s="21" t="s">
        <v>21</v>
      </c>
      <c r="B45" s="10">
        <v>2781591617</v>
      </c>
      <c r="C45" s="22">
        <v>234719285</v>
      </c>
      <c r="D45" s="10">
        <f t="shared" si="7"/>
        <v>3016310902</v>
      </c>
      <c r="E45" s="10">
        <v>1724418477</v>
      </c>
      <c r="F45" s="11">
        <v>1699296824</v>
      </c>
      <c r="G45" s="10">
        <f t="shared" si="4"/>
        <v>-1082294793</v>
      </c>
    </row>
    <row r="46" spans="1:9" x14ac:dyDescent="0.2">
      <c r="A46" s="19" t="s">
        <v>28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f t="shared" si="4"/>
        <v>0</v>
      </c>
    </row>
    <row r="47" spans="1:9" x14ac:dyDescent="0.2">
      <c r="A47" s="8" t="s">
        <v>29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4"/>
        <v>0</v>
      </c>
    </row>
    <row r="48" spans="1:9" ht="20.100000000000001" customHeight="1" x14ac:dyDescent="0.2">
      <c r="A48" s="12" t="s">
        <v>23</v>
      </c>
      <c r="B48" s="13">
        <f>+B32+B41+B46</f>
        <v>2784591617</v>
      </c>
      <c r="C48" s="13">
        <f t="shared" ref="C48:F48" si="8">+C32+C41+C46</f>
        <v>236948563</v>
      </c>
      <c r="D48" s="13">
        <f t="shared" si="8"/>
        <v>3021540180</v>
      </c>
      <c r="E48" s="13">
        <f t="shared" si="8"/>
        <v>1728147755</v>
      </c>
      <c r="F48" s="13">
        <f t="shared" si="8"/>
        <v>1703026102</v>
      </c>
      <c r="G48" s="14">
        <f>+G32+G41+G46</f>
        <v>-1081565515</v>
      </c>
      <c r="I48" s="1"/>
    </row>
    <row r="49" spans="1:7" ht="20.100000000000001" customHeight="1" x14ac:dyDescent="0.2">
      <c r="A49" s="15"/>
      <c r="B49" s="16"/>
      <c r="C49" s="16"/>
      <c r="D49" s="17"/>
      <c r="E49" s="15" t="s">
        <v>24</v>
      </c>
      <c r="F49" s="17"/>
      <c r="G49" s="18"/>
    </row>
    <row r="50" spans="1:7" x14ac:dyDescent="0.2">
      <c r="A50" s="3"/>
    </row>
    <row r="51" spans="1:7" x14ac:dyDescent="0.2">
      <c r="B51" s="4"/>
    </row>
  </sheetData>
  <mergeCells count="28"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  <mergeCell ref="A23:G23"/>
    <mergeCell ref="A24:G24"/>
    <mergeCell ref="F7:F8"/>
    <mergeCell ref="G20:G21"/>
    <mergeCell ref="A21:D21"/>
    <mergeCell ref="E21:F21"/>
    <mergeCell ref="A25:G25"/>
    <mergeCell ref="A26:G26"/>
    <mergeCell ref="G48:G49"/>
    <mergeCell ref="A49:D49"/>
    <mergeCell ref="E49:F49"/>
    <mergeCell ref="B28:F28"/>
    <mergeCell ref="G28:G30"/>
    <mergeCell ref="B29:B30"/>
    <mergeCell ref="D29:D30"/>
    <mergeCell ref="E29:E30"/>
    <mergeCell ref="F29:F30"/>
  </mergeCells>
  <printOptions horizontalCentered="1"/>
  <pageMargins left="0.55118110236220474" right="0.55118110236220474" top="0.39370078740157483" bottom="0.39370078740157483" header="0.51181102362204722" footer="0.51181102362204722"/>
  <pageSetup paperSize="9" scale="65" orientation="landscape" r:id="rId1"/>
  <ignoredErrors>
    <ignoredError sqref="B20:F20 B41:F41 B32:C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CONI</cp:lastModifiedBy>
  <cp:lastPrinted>2022-07-27T17:26:33Z</cp:lastPrinted>
  <dcterms:created xsi:type="dcterms:W3CDTF">2021-01-09T22:25:06Z</dcterms:created>
  <dcterms:modified xsi:type="dcterms:W3CDTF">2022-07-27T17:30:17Z</dcterms:modified>
</cp:coreProperties>
</file>