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/>
  <mc:AlternateContent xmlns:mc="http://schemas.openxmlformats.org/markup-compatibility/2006">
    <mc:Choice Requires="x15">
      <x15ac:absPath xmlns:x15ac="http://schemas.microsoft.com/office/spreadsheetml/2010/11/ac" url="E:\CONTABLES\"/>
    </mc:Choice>
  </mc:AlternateContent>
  <xr:revisionPtr revIDLastSave="0" documentId="13_ncr:1_{4C93BFF8-D569-42E0-A56A-75F151447451}" xr6:coauthVersionLast="36" xr6:coauthVersionMax="36" xr10:uidLastSave="{00000000-0000-0000-0000-000000000000}"/>
  <bookViews>
    <workbookView xWindow="75" yWindow="-5700" windowWidth="12120" windowHeight="15075" xr2:uid="{00000000-000D-0000-FFFF-FFFF00000000}"/>
  </bookViews>
  <sheets>
    <sheet name="ECSF" sheetId="1" r:id="rId1"/>
  </sheets>
  <externalReferences>
    <externalReference r:id="rId2"/>
  </externalReferences>
  <definedNames>
    <definedName name="_xlnm.Print_Area" localSheetId="0">ECSF!$A$9:$F$153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1" i="1" l="1"/>
  <c r="F71" i="1" s="1"/>
  <c r="E70" i="1"/>
  <c r="F70" i="1" s="1"/>
  <c r="E67" i="1"/>
  <c r="F67" i="1" s="1"/>
  <c r="E66" i="1"/>
  <c r="F66" i="1" s="1"/>
  <c r="E65" i="1"/>
  <c r="F64" i="1"/>
  <c r="F63" i="1"/>
  <c r="E60" i="1"/>
  <c r="F60" i="1" s="1"/>
  <c r="E59" i="1"/>
  <c r="F59" i="1" s="1"/>
  <c r="E58" i="1"/>
  <c r="F58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F37" i="1"/>
  <c r="E37" i="1"/>
  <c r="E34" i="1"/>
  <c r="F34" i="1" s="1"/>
  <c r="E33" i="1"/>
  <c r="F33" i="1" s="1"/>
  <c r="E32" i="1"/>
  <c r="F32" i="1" s="1"/>
  <c r="E31" i="1"/>
  <c r="F31" i="1" s="1"/>
  <c r="E30" i="1"/>
  <c r="F30" i="1" s="1"/>
  <c r="E27" i="1"/>
  <c r="F27" i="1" s="1"/>
  <c r="E26" i="1"/>
  <c r="F26" i="1" s="1"/>
  <c r="E23" i="1"/>
  <c r="F23" i="1" s="1"/>
  <c r="E22" i="1"/>
  <c r="F22" i="1" s="1"/>
  <c r="E21" i="1"/>
  <c r="F21" i="1" s="1"/>
  <c r="E20" i="1"/>
  <c r="F20" i="1" s="1"/>
  <c r="E19" i="1"/>
  <c r="F57" i="1" l="1"/>
  <c r="E16" i="1"/>
  <c r="E57" i="1"/>
  <c r="E25" i="1"/>
  <c r="E69" i="1"/>
  <c r="F19" i="1"/>
  <c r="F16" i="1" s="1"/>
  <c r="E62" i="1"/>
  <c r="F69" i="1"/>
  <c r="F47" i="1"/>
  <c r="F36" i="1" s="1"/>
  <c r="F25" i="1"/>
  <c r="F65" i="1"/>
  <c r="F62" i="1" s="1"/>
  <c r="E47" i="1"/>
  <c r="E36" i="1" s="1"/>
  <c r="F55" i="1" l="1"/>
  <c r="E15" i="1"/>
  <c r="E55" i="1"/>
  <c r="F15" i="1"/>
</calcChain>
</file>

<file path=xl/sharedStrings.xml><?xml version="1.0" encoding="utf-8"?>
<sst xmlns="http://schemas.openxmlformats.org/spreadsheetml/2006/main" count="62" uniqueCount="62">
  <si>
    <t>Estado de Cambios en la Situación Financiera</t>
  </si>
  <si>
    <t xml:space="preserve">  (Cifras en Pesos)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</si>
  <si>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</si>
  <si>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</si>
  <si>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</si>
  <si>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</si>
  <si>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</si>
  <si>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</si>
  <si>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</si>
  <si>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</si>
  <si>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</si>
  <si>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</si>
  <si>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</si>
  <si>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</si>
  <si>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</si>
  <si>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</si>
  <si>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</si>
  <si>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</si>
  <si>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</si>
  <si>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</si>
  <si>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</si>
  <si>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</si>
  <si>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</si>
  <si>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</si>
  <si>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</si>
  <si>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</si>
  <si>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</si>
  <si>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</si>
  <si>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</si>
  <si>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</si>
  <si>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</si>
  <si>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</si>
  <si>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</si>
  <si>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</si>
  <si>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</si>
  <si>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</si>
  <si>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</si>
  <si>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</si>
  <si>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</si>
  <si>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</si>
  <si>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</si>
  <si>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</si>
  <si>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</si>
  <si>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</si>
  <si>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</si>
  <si>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</si>
  <si>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</si>
  <si>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</si>
  <si>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</si>
  <si>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</si>
  <si>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</si>
  <si>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</si>
  <si>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</si>
  <si>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</si>
  <si>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</si>
  <si>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</si>
  <si>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 xml:space="preserve">OPD SALUD DE TLAXCALA
</t>
  </si>
  <si>
    <t>Dr. Rigoberto Zamudio Meneses</t>
  </si>
  <si>
    <t>Secretario de Salud y Director General del  O.P.D. Salud de Tlaxcala</t>
  </si>
  <si>
    <t>CP. Julio César Meneses Guerrero</t>
  </si>
  <si>
    <t>Director de Administración de la Secretaría de Salud y O.P.D. Salud de Tlaxcala</t>
  </si>
  <si>
    <t>Del 01 de enero al 30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</si>
</sst>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204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Calibri"/>
      <family val="2"/>
      <charset val="204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33C0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3" fillId="0" borderId="0" xfId="0" applyFont="1"/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2" fillId="0" borderId="2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0" fontId="1" fillId="0" borderId="9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4" xfId="0" applyFont="1" applyBorder="1" applyAlignment="1">
      <alignment vertical="top"/>
    </xf>
    <xf numFmtId="0" fontId="2" fillId="0" borderId="0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5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ta_JM\2022-JM\00%20cuentra%20publica%201T%2022\01-22%20Cuenta%20publica%20enero%20-%20marzo\01%20Cuenta%20publica%201T%2022\02%20Informacion%20Contable\FORMATO%20ES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</sheetNames>
    <sheetDataSet>
      <sheetData sheetId="0">
        <row r="9">
          <cell r="C9">
            <v>667973181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</row>
        <row r="15">
          <cell r="C15">
            <v>0</v>
          </cell>
          <cell r="D15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  <cell r="F21">
            <v>0</v>
          </cell>
          <cell r="G21">
            <v>0</v>
          </cell>
        </row>
        <row r="22">
          <cell r="D22">
            <v>2631006216</v>
          </cell>
          <cell r="F22">
            <v>0</v>
          </cell>
          <cell r="G22">
            <v>0</v>
          </cell>
        </row>
        <row r="23">
          <cell r="D23">
            <v>1039294232</v>
          </cell>
          <cell r="F23">
            <v>0</v>
          </cell>
          <cell r="G23">
            <v>0</v>
          </cell>
        </row>
        <row r="24">
          <cell r="C24">
            <v>380395</v>
          </cell>
          <cell r="D24">
            <v>380395</v>
          </cell>
          <cell r="F24">
            <v>0</v>
          </cell>
          <cell r="G24">
            <v>0</v>
          </cell>
        </row>
        <row r="25">
          <cell r="C25">
            <v>0</v>
          </cell>
          <cell r="D25">
            <v>0</v>
          </cell>
          <cell r="F25">
            <v>0</v>
          </cell>
          <cell r="G25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</row>
        <row r="27">
          <cell r="C27">
            <v>0</v>
          </cell>
          <cell r="D27">
            <v>0</v>
          </cell>
        </row>
        <row r="28">
          <cell r="C28">
            <v>0</v>
          </cell>
          <cell r="D28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40">
          <cell r="F40">
            <v>466511970</v>
          </cell>
          <cell r="G40">
            <v>207606642</v>
          </cell>
        </row>
        <row r="41">
          <cell r="F41">
            <v>1185087043</v>
          </cell>
          <cell r="G41">
            <v>996939969</v>
          </cell>
        </row>
        <row r="42">
          <cell r="F42">
            <v>1910350804</v>
          </cell>
          <cell r="G42">
            <v>1910350804</v>
          </cell>
        </row>
        <row r="43">
          <cell r="F43">
            <v>0</v>
          </cell>
          <cell r="G43">
            <v>0</v>
          </cell>
        </row>
        <row r="44">
          <cell r="F44">
            <v>627914581</v>
          </cell>
          <cell r="G44">
            <v>627914581</v>
          </cell>
        </row>
        <row r="47">
          <cell r="F47">
            <v>0</v>
          </cell>
          <cell r="G47">
            <v>0</v>
          </cell>
        </row>
        <row r="48">
          <cell r="F48">
            <v>0</v>
          </cell>
          <cell r="G4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3"/>
  <sheetViews>
    <sheetView showGridLines="0" tabSelected="1" zoomScale="90" zoomScaleNormal="90" workbookViewId="0">
      <selection activeCell="D5" sqref="D5"/>
    </sheetView>
  </sheetViews>
  <sheetFormatPr baseColWidth="10" defaultColWidth="0" defaultRowHeight="12" zeroHeight="1" x14ac:dyDescent="0.2"/>
  <cols>
    <col min="1" max="1" width="4" style="1" customWidth="1"/>
    <col min="2" max="3" width="27.5703125" style="1" customWidth="1"/>
    <col min="4" max="4" width="11.140625" style="1" customWidth="1"/>
    <col min="5" max="6" width="23.7109375" style="1" customWidth="1"/>
    <col min="7" max="7" width="3" style="2" customWidth="1"/>
    <col min="8" max="8" width="3" style="2" hidden="1" customWidth="1"/>
    <col min="9" max="16384" width="9.140625" style="1" hidden="1"/>
  </cols>
  <sheetData>
    <row r="1" spans="2:6" x14ac:dyDescent="0.2"/>
    <row r="2" spans="2:6" x14ac:dyDescent="0.2"/>
    <row r="3" spans="2:6" x14ac:dyDescent="0.2"/>
    <row r="4" spans="2:6" x14ac:dyDescent="0.2"/>
    <row r="5" spans="2:6" x14ac:dyDescent="0.2"/>
    <row r="6" spans="2:6" x14ac:dyDescent="0.2"/>
    <row r="7" spans="2:6" x14ac:dyDescent="0.2"/>
    <row r="8" spans="2:6" x14ac:dyDescent="0.2"/>
    <row r="9" spans="2:6" x14ac:dyDescent="0.2">
      <c r="B9" s="15" t="s">
        <v>56</v>
      </c>
      <c r="C9" s="15"/>
      <c r="D9" s="15"/>
      <c r="E9" s="15"/>
      <c r="F9" s="15"/>
    </row>
    <row r="10" spans="2:6" x14ac:dyDescent="0.2">
      <c r="B10" s="15" t="s">
        <v>0</v>
      </c>
      <c r="C10" s="15"/>
      <c r="D10" s="15"/>
      <c r="E10" s="15"/>
      <c r="F10" s="15"/>
    </row>
    <row r="11" spans="2:6" x14ac:dyDescent="0.2">
      <c r="B11" s="15" t="s">
        <v>61</v>
      </c>
      <c r="C11" s="15"/>
      <c r="D11" s="15"/>
      <c r="E11" s="15"/>
      <c r="F11" s="15"/>
    </row>
    <row r="12" spans="2:6" x14ac:dyDescent="0.2">
      <c r="B12" s="15" t="s">
        <v>1</v>
      </c>
      <c r="C12" s="15"/>
      <c r="D12" s="15"/>
      <c r="E12" s="15"/>
      <c r="F12" s="15"/>
    </row>
    <row r="13" spans="2:6" hidden="1" x14ac:dyDescent="0.2"/>
    <row r="14" spans="2:6" x14ac:dyDescent="0.2">
      <c r="B14" s="16" t="s">
        <v>2</v>
      </c>
      <c r="C14" s="17"/>
      <c r="D14" s="3"/>
      <c r="E14" s="4" t="s">
        <v>3</v>
      </c>
      <c r="F14" s="4" t="s">
        <v>4</v>
      </c>
    </row>
    <row r="15" spans="2:6" ht="12" customHeight="1" x14ac:dyDescent="0.2">
      <c r="B15" s="18" t="s">
        <v>5</v>
      </c>
      <c r="C15" s="19"/>
      <c r="D15" s="20"/>
      <c r="E15" s="5">
        <f>+E16+E25</f>
        <v>14527450</v>
      </c>
      <c r="F15" s="5">
        <f>+F16+F25</f>
        <v>72443532</v>
      </c>
    </row>
    <row r="16" spans="2:6" x14ac:dyDescent="0.2">
      <c r="B16" s="21" t="s">
        <v>6</v>
      </c>
      <c r="C16" s="22"/>
      <c r="D16" s="23"/>
      <c r="E16" s="7">
        <f>SUM(E17:E23)</f>
        <v>14527450</v>
      </c>
      <c r="F16" s="7">
        <f>SUM(F17:F23)</f>
        <v>60489386</v>
      </c>
    </row>
    <row r="17" spans="2:6" x14ac:dyDescent="0.2">
      <c r="B17" s="24" t="s">
        <v>7</v>
      </c>
      <c r="C17" s="25"/>
      <c r="D17" s="26"/>
      <c r="E17" s="6">
        <v>0</v>
      </c>
      <c r="F17" s="6">
        <v>60489386</v>
      </c>
    </row>
    <row r="18" spans="2:6" x14ac:dyDescent="0.2">
      <c r="B18" s="24" t="s">
        <v>8</v>
      </c>
      <c r="C18" s="25"/>
      <c r="D18" s="26"/>
      <c r="E18" s="6">
        <v>14527450</v>
      </c>
      <c r="F18" s="6">
        <v>0</v>
      </c>
    </row>
    <row r="19" spans="2:6" x14ac:dyDescent="0.2">
      <c r="B19" s="24" t="s">
        <v>9</v>
      </c>
      <c r="C19" s="25"/>
      <c r="D19" s="26"/>
      <c r="E19" s="6">
        <f>IF([1]ESF!C11&lt;[1]ESF!D11,[1]ESF!D11-[1]ESF!C11,0)</f>
        <v>0</v>
      </c>
      <c r="F19" s="6">
        <f>IF(E19&gt;0,0,[1]ESF!C11-[1]ESF!D11)</f>
        <v>0</v>
      </c>
    </row>
    <row r="20" spans="2:6" x14ac:dyDescent="0.2">
      <c r="B20" s="24" t="s">
        <v>10</v>
      </c>
      <c r="C20" s="25"/>
      <c r="D20" s="26"/>
      <c r="E20" s="6">
        <f>IF([1]ESF!C12&lt;[1]ESF!D12,[1]ESF!D12-[1]ESF!C12,0)</f>
        <v>0</v>
      </c>
      <c r="F20" s="6">
        <f>IF(E20&gt;0,0,[1]ESF!C12-[1]ESF!D12)</f>
        <v>0</v>
      </c>
    </row>
    <row r="21" spans="2:6" x14ac:dyDescent="0.2">
      <c r="B21" s="24" t="s">
        <v>11</v>
      </c>
      <c r="C21" s="25"/>
      <c r="D21" s="26"/>
      <c r="E21" s="6">
        <f>IF([1]ESF!C13&lt;[1]ESF!D13,[1]ESF!D13-[1]ESF!C13,0)</f>
        <v>0</v>
      </c>
      <c r="F21" s="6">
        <f>IF(E21&gt;0,0,[1]ESF!C13-[1]ESF!D13)</f>
        <v>0</v>
      </c>
    </row>
    <row r="22" spans="2:6" x14ac:dyDescent="0.2">
      <c r="B22" s="24" t="s">
        <v>12</v>
      </c>
      <c r="C22" s="25"/>
      <c r="D22" s="26"/>
      <c r="E22" s="6">
        <f>IF([1]ESF!C14&lt;[1]ESF!D14,[1]ESF!D14-[1]ESF!C14,0)</f>
        <v>0</v>
      </c>
      <c r="F22" s="6">
        <f>IF(E22&gt;0,0,[1]ESF!C14-[1]ESF!D14)</f>
        <v>0</v>
      </c>
    </row>
    <row r="23" spans="2:6" x14ac:dyDescent="0.2">
      <c r="B23" s="24" t="s">
        <v>13</v>
      </c>
      <c r="C23" s="25"/>
      <c r="D23" s="26"/>
      <c r="E23" s="6">
        <f>IF([1]ESF!C15&lt;[1]ESF!D15,[1]ESF!D15-[1]ESF!C15,0)</f>
        <v>0</v>
      </c>
      <c r="F23" s="6">
        <f>IF(E23&gt;0,0,[1]ESF!C15-[1]ESF!D15)</f>
        <v>0</v>
      </c>
    </row>
    <row r="24" spans="2:6" ht="6.75" customHeight="1" x14ac:dyDescent="0.2">
      <c r="B24" s="8"/>
      <c r="C24" s="9"/>
      <c r="D24" s="10"/>
      <c r="E24" s="6"/>
      <c r="F24" s="6"/>
    </row>
    <row r="25" spans="2:6" x14ac:dyDescent="0.2">
      <c r="B25" s="21" t="s">
        <v>14</v>
      </c>
      <c r="C25" s="22"/>
      <c r="D25" s="23"/>
      <c r="E25" s="7">
        <f>SUM(E26:E34)</f>
        <v>0</v>
      </c>
      <c r="F25" s="7">
        <f>SUM(F26:F34)</f>
        <v>11954146</v>
      </c>
    </row>
    <row r="26" spans="2:6" x14ac:dyDescent="0.2">
      <c r="B26" s="24" t="s">
        <v>15</v>
      </c>
      <c r="C26" s="25"/>
      <c r="D26" s="26"/>
      <c r="E26" s="6">
        <f>IF([1]ESF!C20&lt;[1]ESF!D20,[1]ESF!D18-[1]ESF!C20,0)</f>
        <v>0</v>
      </c>
      <c r="F26" s="6">
        <f>IF(E26&gt;0,0,[1]ESF!C20-[1]ESF!D20)</f>
        <v>0</v>
      </c>
    </row>
    <row r="27" spans="2:6" x14ac:dyDescent="0.2">
      <c r="B27" s="24" t="s">
        <v>16</v>
      </c>
      <c r="C27" s="25"/>
      <c r="D27" s="26"/>
      <c r="E27" s="6">
        <f>IF([1]ESF!C21&lt;[1]ESF!D21,[1]ESF!D19-[1]ESF!C21,0)</f>
        <v>0</v>
      </c>
      <c r="F27" s="6">
        <f>IF(E27&gt;0,0,[1]ESF!C21-[1]ESF!D21)</f>
        <v>0</v>
      </c>
    </row>
    <row r="28" spans="2:6" x14ac:dyDescent="0.2">
      <c r="B28" s="24" t="s">
        <v>17</v>
      </c>
      <c r="C28" s="25"/>
      <c r="D28" s="26"/>
      <c r="E28" s="6">
        <v>0</v>
      </c>
      <c r="F28" s="6">
        <v>9665018</v>
      </c>
    </row>
    <row r="29" spans="2:6" x14ac:dyDescent="0.2">
      <c r="B29" s="24" t="s">
        <v>18</v>
      </c>
      <c r="C29" s="25"/>
      <c r="D29" s="26"/>
      <c r="E29" s="6">
        <v>0</v>
      </c>
      <c r="F29" s="6">
        <v>2289128</v>
      </c>
    </row>
    <row r="30" spans="2:6" x14ac:dyDescent="0.2">
      <c r="B30" s="24" t="s">
        <v>19</v>
      </c>
      <c r="C30" s="25"/>
      <c r="D30" s="26"/>
      <c r="E30" s="6">
        <f>IF([1]ESF!C24&lt;[1]ESF!D24,[1]ESF!D22-[1]ESF!C24,0)</f>
        <v>0</v>
      </c>
      <c r="F30" s="6">
        <f>IF(E30&gt;0,0,[1]ESF!C24-[1]ESF!D24)</f>
        <v>0</v>
      </c>
    </row>
    <row r="31" spans="2:6" x14ac:dyDescent="0.2">
      <c r="B31" s="24" t="s">
        <v>20</v>
      </c>
      <c r="C31" s="25"/>
      <c r="D31" s="26"/>
      <c r="E31" s="6">
        <f>IF([1]ESF!C25&lt;[1]ESF!D25,[1]ESF!D23-[1]ESF!C25,0)</f>
        <v>0</v>
      </c>
      <c r="F31" s="6">
        <f>IF(E31&gt;0,0,[1]ESF!C25-[1]ESF!D25)</f>
        <v>0</v>
      </c>
    </row>
    <row r="32" spans="2:6" x14ac:dyDescent="0.2">
      <c r="B32" s="24" t="s">
        <v>21</v>
      </c>
      <c r="C32" s="25"/>
      <c r="D32" s="26"/>
      <c r="E32" s="6">
        <f>IF([1]ESF!C26&lt;[1]ESF!D26,[1]ESF!D24-[1]ESF!C26,0)</f>
        <v>0</v>
      </c>
      <c r="F32" s="6">
        <f>IF(E32&gt;0,0,[1]ESF!C26-[1]ESF!D26)</f>
        <v>0</v>
      </c>
    </row>
    <row r="33" spans="2:6" x14ac:dyDescent="0.2">
      <c r="B33" s="24" t="s">
        <v>22</v>
      </c>
      <c r="C33" s="25"/>
      <c r="D33" s="26"/>
      <c r="E33" s="6">
        <f>IF([1]ESF!C27&lt;[1]ESF!D27,[1]ESF!D25-[1]ESF!C27,0)</f>
        <v>0</v>
      </c>
      <c r="F33" s="6">
        <f>IF(E33&gt;0,0,[1]ESF!C27-[1]ESF!D27)</f>
        <v>0</v>
      </c>
    </row>
    <row r="34" spans="2:6" x14ac:dyDescent="0.2">
      <c r="B34" s="24" t="s">
        <v>23</v>
      </c>
      <c r="C34" s="25"/>
      <c r="D34" s="26"/>
      <c r="E34" s="6">
        <f>IF([1]ESF!C28&lt;[1]ESF!D28,[1]ESF!D26-[1]ESF!C28,0)</f>
        <v>0</v>
      </c>
      <c r="F34" s="6">
        <f>IF(E34&gt;0,0,[1]ESF!C28-[1]ESF!D28)</f>
        <v>0</v>
      </c>
    </row>
    <row r="35" spans="2:6" ht="6" customHeight="1" x14ac:dyDescent="0.2">
      <c r="B35" s="8"/>
      <c r="C35" s="9"/>
      <c r="D35" s="10"/>
      <c r="E35" s="6"/>
      <c r="F35" s="6"/>
    </row>
    <row r="36" spans="2:6" x14ac:dyDescent="0.2">
      <c r="B36" s="21" t="s">
        <v>24</v>
      </c>
      <c r="C36" s="22"/>
      <c r="D36" s="23"/>
      <c r="E36" s="7">
        <f>+E37+E47</f>
        <v>25344</v>
      </c>
      <c r="F36" s="7">
        <f>+F37+F47</f>
        <v>459003133</v>
      </c>
    </row>
    <row r="37" spans="2:6" x14ac:dyDescent="0.2">
      <c r="B37" s="21" t="s">
        <v>25</v>
      </c>
      <c r="C37" s="22"/>
      <c r="D37" s="23"/>
      <c r="E37" s="7">
        <f>SUM(E38:E45)</f>
        <v>25344</v>
      </c>
      <c r="F37" s="7">
        <f>SUM(F38:F45)</f>
        <v>459003133</v>
      </c>
    </row>
    <row r="38" spans="2:6" x14ac:dyDescent="0.2">
      <c r="B38" s="24" t="s">
        <v>26</v>
      </c>
      <c r="C38" s="25"/>
      <c r="D38" s="26"/>
      <c r="E38" s="6">
        <v>0</v>
      </c>
      <c r="F38" s="6">
        <v>458260156</v>
      </c>
    </row>
    <row r="39" spans="2:6" x14ac:dyDescent="0.2">
      <c r="B39" s="24" t="s">
        <v>27</v>
      </c>
      <c r="C39" s="25"/>
      <c r="D39" s="26"/>
      <c r="E39" s="6">
        <v>0</v>
      </c>
      <c r="F39" s="6">
        <v>0</v>
      </c>
    </row>
    <row r="40" spans="2:6" x14ac:dyDescent="0.2">
      <c r="B40" s="24" t="s">
        <v>28</v>
      </c>
      <c r="C40" s="25"/>
      <c r="D40" s="26"/>
      <c r="E40" s="6">
        <v>0</v>
      </c>
      <c r="F40" s="6">
        <v>0</v>
      </c>
    </row>
    <row r="41" spans="2:6" x14ac:dyDescent="0.2">
      <c r="B41" s="24" t="s">
        <v>29</v>
      </c>
      <c r="C41" s="25"/>
      <c r="D41" s="26"/>
      <c r="E41" s="6">
        <v>0</v>
      </c>
      <c r="F41" s="6">
        <v>0</v>
      </c>
    </row>
    <row r="42" spans="2:6" x14ac:dyDescent="0.2">
      <c r="B42" s="24" t="s">
        <v>30</v>
      </c>
      <c r="C42" s="25"/>
      <c r="D42" s="26"/>
      <c r="E42" s="6">
        <v>0</v>
      </c>
      <c r="F42" s="6">
        <v>0</v>
      </c>
    </row>
    <row r="43" spans="2:6" x14ac:dyDescent="0.2">
      <c r="B43" s="24" t="s">
        <v>31</v>
      </c>
      <c r="C43" s="25"/>
      <c r="D43" s="26"/>
      <c r="E43" s="6">
        <v>0</v>
      </c>
      <c r="F43" s="6">
        <v>0</v>
      </c>
    </row>
    <row r="44" spans="2:6" x14ac:dyDescent="0.2">
      <c r="B44" s="24" t="s">
        <v>32</v>
      </c>
      <c r="C44" s="25"/>
      <c r="D44" s="26"/>
      <c r="E44" s="6">
        <v>0</v>
      </c>
      <c r="F44" s="6">
        <v>742977</v>
      </c>
    </row>
    <row r="45" spans="2:6" x14ac:dyDescent="0.2">
      <c r="B45" s="24" t="s">
        <v>33</v>
      </c>
      <c r="C45" s="25"/>
      <c r="D45" s="26"/>
      <c r="E45" s="6">
        <v>25344</v>
      </c>
      <c r="F45" s="6">
        <v>0</v>
      </c>
    </row>
    <row r="46" spans="2:6" ht="6" customHeight="1" x14ac:dyDescent="0.2">
      <c r="B46" s="8"/>
      <c r="C46" s="9"/>
      <c r="D46" s="10"/>
      <c r="E46" s="6"/>
      <c r="F46" s="6"/>
    </row>
    <row r="47" spans="2:6" x14ac:dyDescent="0.2">
      <c r="B47" s="21" t="s">
        <v>34</v>
      </c>
      <c r="C47" s="22"/>
      <c r="D47" s="23"/>
      <c r="E47" s="7">
        <f>SUM(E48:E53)</f>
        <v>0</v>
      </c>
      <c r="F47" s="7">
        <f>SUM(F48:F53)</f>
        <v>0</v>
      </c>
    </row>
    <row r="48" spans="2:6" x14ac:dyDescent="0.2">
      <c r="B48" s="24" t="s">
        <v>35</v>
      </c>
      <c r="C48" s="25"/>
      <c r="D48" s="26"/>
      <c r="E48" s="6">
        <f>IF([1]ESF!F21&lt;[1]ESF!G21,0,[1]ESF!F21-[1]ESF!G21)</f>
        <v>0</v>
      </c>
      <c r="F48" s="6">
        <f>IF(E48&gt;0,0,[1]ESF!G21-[1]ESF!F21)</f>
        <v>0</v>
      </c>
    </row>
    <row r="49" spans="2:6" x14ac:dyDescent="0.2">
      <c r="B49" s="24" t="s">
        <v>36</v>
      </c>
      <c r="C49" s="25"/>
      <c r="D49" s="26"/>
      <c r="E49" s="6">
        <f>IF([1]ESF!F22&lt;[1]ESF!G22,0,[1]ESF!F22-[1]ESF!G22)</f>
        <v>0</v>
      </c>
      <c r="F49" s="6">
        <f>IF(E49&gt;0,0,[1]ESF!G22-[1]ESF!F22)</f>
        <v>0</v>
      </c>
    </row>
    <row r="50" spans="2:6" x14ac:dyDescent="0.2">
      <c r="B50" s="24" t="s">
        <v>37</v>
      </c>
      <c r="C50" s="25"/>
      <c r="D50" s="26"/>
      <c r="E50" s="6">
        <f>IF([1]ESF!F23&lt;[1]ESF!G23,0,[1]ESF!F23-[1]ESF!G23)</f>
        <v>0</v>
      </c>
      <c r="F50" s="6">
        <f>IF(E50&gt;0,0,[1]ESF!G23-[1]ESF!F23)</f>
        <v>0</v>
      </c>
    </row>
    <row r="51" spans="2:6" x14ac:dyDescent="0.2">
      <c r="B51" s="24" t="s">
        <v>38</v>
      </c>
      <c r="C51" s="25"/>
      <c r="D51" s="26"/>
      <c r="E51" s="6">
        <f>IF([1]ESF!F24&lt;[1]ESF!G24,0,[1]ESF!F24-[1]ESF!G24)</f>
        <v>0</v>
      </c>
      <c r="F51" s="6">
        <f>IF(E51&gt;0,0,[1]ESF!G24-[1]ESF!F24)</f>
        <v>0</v>
      </c>
    </row>
    <row r="52" spans="2:6" x14ac:dyDescent="0.2">
      <c r="B52" s="24" t="s">
        <v>39</v>
      </c>
      <c r="C52" s="25"/>
      <c r="D52" s="26"/>
      <c r="E52" s="6">
        <f>IF([1]ESF!F25&lt;[1]ESF!G25,0,[1]ESF!F25-[1]ESF!G25)</f>
        <v>0</v>
      </c>
      <c r="F52" s="6">
        <f>IF(E52&gt;0,0,[1]ESF!G25-[1]ESF!F25)</f>
        <v>0</v>
      </c>
    </row>
    <row r="53" spans="2:6" x14ac:dyDescent="0.2">
      <c r="B53" s="24" t="s">
        <v>40</v>
      </c>
      <c r="C53" s="25"/>
      <c r="D53" s="26"/>
      <c r="E53" s="6">
        <f>IF([1]ESF!F26&lt;[1]ESF!G26,0,[1]ESF!F26-[1]ESF!G26)</f>
        <v>0</v>
      </c>
      <c r="F53" s="6">
        <f>IF(E53&gt;0,0,[1]ESF!G26-[1]ESF!F26)</f>
        <v>0</v>
      </c>
    </row>
    <row r="54" spans="2:6" ht="4.5" customHeight="1" x14ac:dyDescent="0.2">
      <c r="B54" s="8"/>
      <c r="C54" s="9"/>
      <c r="D54" s="10"/>
      <c r="E54" s="6"/>
      <c r="F54" s="6"/>
    </row>
    <row r="55" spans="2:6" x14ac:dyDescent="0.2">
      <c r="B55" s="21" t="s">
        <v>41</v>
      </c>
      <c r="C55" s="22"/>
      <c r="D55" s="23"/>
      <c r="E55" s="7">
        <f>+E57+E62+E69</f>
        <v>516893871</v>
      </c>
      <c r="F55" s="7">
        <f>+F57+F62+F69</f>
        <v>0</v>
      </c>
    </row>
    <row r="56" spans="2:6" ht="3" customHeight="1" x14ac:dyDescent="0.2">
      <c r="B56" s="8"/>
      <c r="C56" s="9"/>
      <c r="D56" s="10"/>
      <c r="E56" s="6"/>
      <c r="F56" s="6"/>
    </row>
    <row r="57" spans="2:6" x14ac:dyDescent="0.2">
      <c r="B57" s="21" t="s">
        <v>42</v>
      </c>
      <c r="C57" s="22"/>
      <c r="D57" s="23"/>
      <c r="E57" s="7">
        <f>SUM(E58:E60)</f>
        <v>0</v>
      </c>
      <c r="F57" s="7">
        <f>SUM(F58:F60)</f>
        <v>0</v>
      </c>
    </row>
    <row r="58" spans="2:6" x14ac:dyDescent="0.2">
      <c r="B58" s="24" t="s">
        <v>43</v>
      </c>
      <c r="C58" s="25"/>
      <c r="D58" s="26"/>
      <c r="E58" s="6">
        <f>IF([1]ESF!F35&lt;[1]ESF!G35,0,[1]ESF!F35-[1]ESF!G35)</f>
        <v>0</v>
      </c>
      <c r="F58" s="6">
        <f>IF(E58&gt;0,0,[1]ESF!G35-[1]ESF!F35)</f>
        <v>0</v>
      </c>
    </row>
    <row r="59" spans="2:6" x14ac:dyDescent="0.2">
      <c r="B59" s="24" t="s">
        <v>44</v>
      </c>
      <c r="C59" s="25"/>
      <c r="D59" s="26"/>
      <c r="E59" s="6">
        <f>IF([1]ESF!F36&lt;[1]ESF!G36,0,[1]ESF!F36-[1]ESF!G36)</f>
        <v>0</v>
      </c>
      <c r="F59" s="6">
        <f>IF(E59&gt;0,0,[1]ESF!G36-[1]ESF!F36)</f>
        <v>0</v>
      </c>
    </row>
    <row r="60" spans="2:6" x14ac:dyDescent="0.2">
      <c r="B60" s="24" t="s">
        <v>45</v>
      </c>
      <c r="C60" s="25"/>
      <c r="D60" s="26"/>
      <c r="E60" s="6">
        <f>IF([1]ESF!F37&lt;[1]ESF!G37,0,[1]ESF!F37-[1]ESF!G37)</f>
        <v>0</v>
      </c>
      <c r="F60" s="6">
        <f>IF(E60&gt;0,0,[1]ESF!G37-[1]ESF!F37)</f>
        <v>0</v>
      </c>
    </row>
    <row r="61" spans="2:6" ht="6.75" customHeight="1" x14ac:dyDescent="0.2">
      <c r="B61" s="8"/>
      <c r="C61" s="9"/>
      <c r="D61" s="10"/>
      <c r="E61" s="6"/>
      <c r="F61" s="6"/>
    </row>
    <row r="62" spans="2:6" x14ac:dyDescent="0.2">
      <c r="B62" s="21" t="s">
        <v>46</v>
      </c>
      <c r="C62" s="22"/>
      <c r="D62" s="23"/>
      <c r="E62" s="7">
        <f>SUM(E63:E67)</f>
        <v>516893871</v>
      </c>
      <c r="F62" s="7">
        <f>SUM(F63:F67)</f>
        <v>0</v>
      </c>
    </row>
    <row r="63" spans="2:6" x14ac:dyDescent="0.2">
      <c r="B63" s="24" t="s">
        <v>47</v>
      </c>
      <c r="C63" s="25"/>
      <c r="D63" s="26"/>
      <c r="E63" s="6">
        <v>327777614</v>
      </c>
      <c r="F63" s="6">
        <f>IF(E63&gt;0,0,[1]ESF!G40-[1]ESF!F40)</f>
        <v>0</v>
      </c>
    </row>
    <row r="64" spans="2:6" x14ac:dyDescent="0.2">
      <c r="B64" s="24" t="s">
        <v>48</v>
      </c>
      <c r="C64" s="25"/>
      <c r="D64" s="26"/>
      <c r="E64" s="6">
        <v>189116257</v>
      </c>
      <c r="F64" s="6">
        <f>IF(E64&gt;0,0,[1]ESF!G41-[1]ESF!F41)</f>
        <v>0</v>
      </c>
    </row>
    <row r="65" spans="2:6" x14ac:dyDescent="0.2">
      <c r="B65" s="24" t="s">
        <v>49</v>
      </c>
      <c r="C65" s="25"/>
      <c r="D65" s="26"/>
      <c r="E65" s="6">
        <f>IF([1]ESF!F42&lt;[1]ESF!G42,0,[1]ESF!F42-[1]ESF!G42)</f>
        <v>0</v>
      </c>
      <c r="F65" s="6">
        <f>IF(E65&gt;0,0,[1]ESF!G42-[1]ESF!F42)</f>
        <v>0</v>
      </c>
    </row>
    <row r="66" spans="2:6" x14ac:dyDescent="0.2">
      <c r="B66" s="24" t="s">
        <v>50</v>
      </c>
      <c r="C66" s="25"/>
      <c r="D66" s="26"/>
      <c r="E66" s="6">
        <f>IF([1]ESF!F43&lt;[1]ESF!G43,0,[1]ESF!F43-[1]ESF!G43)</f>
        <v>0</v>
      </c>
      <c r="F66" s="6">
        <f>IF(E66&gt;0,0,[1]ESF!G43-[1]ESF!F43)</f>
        <v>0</v>
      </c>
    </row>
    <row r="67" spans="2:6" x14ac:dyDescent="0.2">
      <c r="B67" s="24" t="s">
        <v>51</v>
      </c>
      <c r="C67" s="25"/>
      <c r="D67" s="26"/>
      <c r="E67" s="6">
        <f>IF([1]ESF!F44&lt;[1]ESF!G44,0,[1]ESF!F44-[1]ESF!G44)</f>
        <v>0</v>
      </c>
      <c r="F67" s="6">
        <f>IF(E67&gt;0,0,[1]ESF!G44-[1]ESF!F44)</f>
        <v>0</v>
      </c>
    </row>
    <row r="68" spans="2:6" ht="6" customHeight="1" x14ac:dyDescent="0.2">
      <c r="B68" s="8"/>
      <c r="C68" s="9"/>
      <c r="D68" s="10"/>
      <c r="E68" s="6"/>
      <c r="F68" s="6"/>
    </row>
    <row r="69" spans="2:6" x14ac:dyDescent="0.2">
      <c r="B69" s="21" t="s">
        <v>52</v>
      </c>
      <c r="C69" s="22"/>
      <c r="D69" s="23"/>
      <c r="E69" s="7">
        <f>SUM(E70:E71)</f>
        <v>0</v>
      </c>
      <c r="F69" s="7">
        <f>SUM(F70:F71)</f>
        <v>0</v>
      </c>
    </row>
    <row r="70" spans="2:6" x14ac:dyDescent="0.2">
      <c r="B70" s="24" t="s">
        <v>53</v>
      </c>
      <c r="C70" s="25"/>
      <c r="D70" s="26"/>
      <c r="E70" s="6">
        <f>IF([1]ESF!F47&lt;[1]ESF!G47,0,[1]ESF!F47-[1]ESF!G47)</f>
        <v>0</v>
      </c>
      <c r="F70" s="6">
        <f>IF(E70&gt;0,0,[1]ESF!G47-[1]ESF!F47)</f>
        <v>0</v>
      </c>
    </row>
    <row r="71" spans="2:6" x14ac:dyDescent="0.2">
      <c r="B71" s="24" t="s">
        <v>54</v>
      </c>
      <c r="C71" s="25"/>
      <c r="D71" s="26"/>
      <c r="E71" s="6">
        <f>IF([1]ESF!F48&lt;[1]ESF!G48,0,[1]ESF!F48-[1]ESF!G48)</f>
        <v>0</v>
      </c>
      <c r="F71" s="6">
        <f>IF(E71&gt;0,0,[1]ESF!G48-[1]ESF!F48)</f>
        <v>0</v>
      </c>
    </row>
    <row r="72" spans="2:6" ht="5.25" customHeight="1" x14ac:dyDescent="0.2">
      <c r="B72" s="11"/>
      <c r="C72" s="12"/>
      <c r="D72" s="13"/>
      <c r="E72" s="14"/>
      <c r="F72" s="14"/>
    </row>
    <row r="73" spans="2:6" ht="5.25" customHeight="1" x14ac:dyDescent="0.2"/>
    <row r="74" spans="2:6" x14ac:dyDescent="0.2">
      <c r="B74" s="1" t="s">
        <v>55</v>
      </c>
    </row>
    <row r="75" spans="2:6" x14ac:dyDescent="0.2"/>
    <row r="76" spans="2:6" x14ac:dyDescent="0.2"/>
    <row r="77" spans="2:6" x14ac:dyDescent="0.2"/>
    <row r="78" spans="2:6" x14ac:dyDescent="0.2"/>
    <row r="79" spans="2:6" x14ac:dyDescent="0.2"/>
    <row r="80" spans="2:6" x14ac:dyDescent="0.2">
      <c r="B80" s="27" t="s">
        <v>57</v>
      </c>
      <c r="C80" s="27"/>
      <c r="E80" s="27" t="s">
        <v>59</v>
      </c>
      <c r="F80" s="27"/>
    </row>
    <row r="81" spans="2:6" ht="28.5" customHeight="1" x14ac:dyDescent="0.2">
      <c r="B81" s="28" t="s">
        <v>58</v>
      </c>
      <c r="C81" s="28"/>
      <c r="E81" s="29" t="s">
        <v>60</v>
      </c>
      <c r="F81" s="29"/>
    </row>
    <row r="82" spans="2:6" hidden="1" x14ac:dyDescent="0.2"/>
    <row r="83" spans="2:6" hidden="1" x14ac:dyDescent="0.2"/>
  </sheetData>
  <mergeCells count="59">
    <mergeCell ref="B80:C80"/>
    <mergeCell ref="B81:C81"/>
    <mergeCell ref="E80:F80"/>
    <mergeCell ref="E81:F81"/>
    <mergeCell ref="B66:D66"/>
    <mergeCell ref="B67:D67"/>
    <mergeCell ref="B69:D69"/>
    <mergeCell ref="B70:D70"/>
    <mergeCell ref="B71:D71"/>
    <mergeCell ref="B60:D60"/>
    <mergeCell ref="B62:D62"/>
    <mergeCell ref="B63:D63"/>
    <mergeCell ref="B64:D64"/>
    <mergeCell ref="B65:D65"/>
    <mergeCell ref="B53:D53"/>
    <mergeCell ref="B55:D55"/>
    <mergeCell ref="B57:D57"/>
    <mergeCell ref="B58:D58"/>
    <mergeCell ref="B59:D59"/>
    <mergeCell ref="B48:D48"/>
    <mergeCell ref="B49:D49"/>
    <mergeCell ref="B50:D50"/>
    <mergeCell ref="B51:D51"/>
    <mergeCell ref="B52:D52"/>
    <mergeCell ref="B42:D42"/>
    <mergeCell ref="B43:D43"/>
    <mergeCell ref="B44:D44"/>
    <mergeCell ref="B45:D45"/>
    <mergeCell ref="B47:D47"/>
    <mergeCell ref="B37:D37"/>
    <mergeCell ref="B38:D38"/>
    <mergeCell ref="B39:D39"/>
    <mergeCell ref="B40:D40"/>
    <mergeCell ref="B41:D41"/>
    <mergeCell ref="B31:D31"/>
    <mergeCell ref="B32:D32"/>
    <mergeCell ref="B33:D33"/>
    <mergeCell ref="B34:D34"/>
    <mergeCell ref="B36:D36"/>
    <mergeCell ref="B26:D26"/>
    <mergeCell ref="B27:D27"/>
    <mergeCell ref="B28:D28"/>
    <mergeCell ref="B29:D29"/>
    <mergeCell ref="B30:D30"/>
    <mergeCell ref="B20:D20"/>
    <mergeCell ref="B21:D21"/>
    <mergeCell ref="B22:D22"/>
    <mergeCell ref="B23:D23"/>
    <mergeCell ref="B25:D25"/>
    <mergeCell ref="B15:D15"/>
    <mergeCell ref="B16:D16"/>
    <mergeCell ref="B17:D17"/>
    <mergeCell ref="B18:D18"/>
    <mergeCell ref="B19:D19"/>
    <mergeCell ref="B9:F9"/>
    <mergeCell ref="B10:F10"/>
    <mergeCell ref="B11:F11"/>
    <mergeCell ref="B12:F12"/>
    <mergeCell ref="B14:C14"/>
  </mergeCells>
  <printOptions horizontalCentered="1"/>
  <pageMargins left="0.59055118110236227" right="0.59055118110236227" top="0.39370078740157483" bottom="0.3937007874015748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CONI</cp:lastModifiedBy>
  <cp:lastPrinted>2022-07-27T16:01:36Z</cp:lastPrinted>
  <dcterms:created xsi:type="dcterms:W3CDTF">2022-03-04T22:18:29Z</dcterms:created>
  <dcterms:modified xsi:type="dcterms:W3CDTF">2022-07-27T16:01:43Z</dcterms:modified>
</cp:coreProperties>
</file>