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Art. 46 II Información presupuestaria\"/>
    </mc:Choice>
  </mc:AlternateContent>
  <xr:revisionPtr revIDLastSave="0" documentId="13_ncr:1_{9906E465-9AC8-4DFA-830B-B4BC19DEF2A1}" xr6:coauthVersionLast="36" xr6:coauthVersionMax="36" xr10:uidLastSave="{00000000-0000-0000-0000-000000000000}"/>
  <bookViews>
    <workbookView xWindow="-105" yWindow="-105" windowWidth="19410" windowHeight="10440" activeTab="1" xr2:uid="{00000000-000D-0000-FFFF-FFFF00000000}"/>
  </bookViews>
  <sheets>
    <sheet name="EAEPE" sheetId="3" r:id="rId1"/>
    <sheet name="C.C" sheetId="4" r:id="rId2"/>
    <sheet name="CE" sheetId="5" r:id="rId3"/>
    <sheet name="F.F" sheetId="6" r:id="rId4"/>
  </sheets>
  <definedNames>
    <definedName name="_xlnm._FilterDatabase" localSheetId="3" hidden="1">F.F!$A$10:$H$43</definedName>
  </definedNames>
  <calcPr calcId="191029"/>
</workbook>
</file>

<file path=xl/calcChain.xml><?xml version="1.0" encoding="utf-8"?>
<calcChain xmlns="http://schemas.openxmlformats.org/spreadsheetml/2006/main">
  <c r="H20" i="6" l="1"/>
  <c r="H43" i="6" s="1"/>
  <c r="G20" i="6"/>
  <c r="G43" i="6" s="1"/>
  <c r="F20" i="6"/>
  <c r="F43" i="6" s="1"/>
  <c r="E20" i="6"/>
  <c r="E43" i="6" s="1"/>
  <c r="D20" i="6"/>
  <c r="D43" i="6" s="1"/>
  <c r="C20" i="6"/>
  <c r="C43" i="6" s="1"/>
  <c r="G16" i="5"/>
  <c r="F16" i="5"/>
  <c r="E16" i="5"/>
  <c r="D16" i="5"/>
  <c r="C16" i="5"/>
  <c r="B16" i="5"/>
  <c r="H76" i="4"/>
  <c r="G76" i="4"/>
  <c r="F76" i="4"/>
  <c r="E76" i="4"/>
  <c r="D76" i="4"/>
  <c r="C76" i="4"/>
  <c r="H72" i="4"/>
  <c r="G72" i="4"/>
  <c r="F72" i="4"/>
  <c r="E72" i="4"/>
  <c r="D72" i="4"/>
  <c r="C72" i="4"/>
  <c r="H64" i="4"/>
  <c r="G64" i="4"/>
  <c r="F64" i="4"/>
  <c r="E64" i="4"/>
  <c r="D64" i="4"/>
  <c r="C64" i="4"/>
  <c r="H60" i="4"/>
  <c r="G60" i="4"/>
  <c r="F60" i="4"/>
  <c r="E60" i="4"/>
  <c r="D60" i="4"/>
  <c r="C60" i="4"/>
  <c r="H50" i="4"/>
  <c r="G50" i="4"/>
  <c r="F50" i="4"/>
  <c r="E50" i="4"/>
  <c r="D50" i="4"/>
  <c r="C50" i="4"/>
  <c r="H40" i="4"/>
  <c r="G40" i="4"/>
  <c r="F40" i="4"/>
  <c r="E40" i="4"/>
  <c r="D40" i="4"/>
  <c r="C40" i="4"/>
  <c r="H29" i="4"/>
  <c r="G29" i="4"/>
  <c r="F29" i="4"/>
  <c r="E29" i="4"/>
  <c r="D29" i="4"/>
  <c r="C29" i="4"/>
  <c r="H19" i="4"/>
  <c r="G19" i="4"/>
  <c r="F19" i="4"/>
  <c r="E19" i="4"/>
  <c r="D19" i="4"/>
  <c r="C19" i="4"/>
  <c r="H11" i="4"/>
  <c r="G11" i="4"/>
  <c r="F11" i="4"/>
  <c r="E11" i="4"/>
  <c r="E84" i="4" s="1"/>
  <c r="D11" i="4"/>
  <c r="C11" i="4"/>
  <c r="G17" i="3"/>
  <c r="F17" i="3"/>
  <c r="E17" i="3"/>
  <c r="D17" i="3"/>
  <c r="C17" i="3"/>
  <c r="B17" i="3"/>
  <c r="D84" i="4" l="1"/>
  <c r="H84" i="4"/>
  <c r="F84" i="4"/>
  <c r="C84" i="4"/>
  <c r="G84" i="4"/>
</calcChain>
</file>

<file path=xl/sharedStrings.xml><?xml version="1.0" encoding="utf-8"?>
<sst xmlns="http://schemas.openxmlformats.org/spreadsheetml/2006/main" count="183" uniqueCount="132">
  <si>
    <t>OPD SALUD DE TLAXCALA</t>
  </si>
  <si>
    <t>MODIFICADO</t>
  </si>
  <si>
    <t>DEVENGADO</t>
  </si>
  <si>
    <t>3 = (1 + 2)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</si>
  <si>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</si>
  <si>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</si>
  <si>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</si>
  <si>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</si>
  <si>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</si>
  <si>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</si>
  <si>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</si>
  <si>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</si>
  <si>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</si>
  <si>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</si>
  <si>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</si>
  <si>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</si>
  <si>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</si>
  <si>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</si>
  <si>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</si>
  <si>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</si>
  <si>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</si>
  <si>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</si>
  <si>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</si>
  <si>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</si>
  <si>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</si>
  <si>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</si>
  <si>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</si>
  <si>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</si>
  <si>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</si>
  <si>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</si>
  <si>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</si>
  <si>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</si>
  <si>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</si>
  <si>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</si>
  <si>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</si>
  <si>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</si>
  <si>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</si>
  <si>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</si>
  <si>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</si>
  <si>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</si>
  <si>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</si>
  <si>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</si>
  <si>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</si>
  <si>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</si>
  <si>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</si>
  <si>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</si>
  <si>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</si>
  <si>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</si>
  <si>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</si>
  <si>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</si>
  <si>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</si>
  <si>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</si>
  <si>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</si>
  <si>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</si>
  <si>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</si>
  <si>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</si>
  <si>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</si>
  <si>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</si>
  <si>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</si>
  <si>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</si>
  <si>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</si>
  <si>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</si>
  <si>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</si>
  <si>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</si>
  <si>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</si>
  <si>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</si>
  <si>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</si>
  <si>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</si>
  <si>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</si>
  <si>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</si>
  <si>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</si>
  <si>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</si>
  <si>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</si>
  <si>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</si>
  <si>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</si>
  <si>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</si>
  <si>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</si>
  <si>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</si>
  <si>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</si>
  <si>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</si>
  <si>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</si>
  <si>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</si>
  <si>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</si>
  <si>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</si>
  <si>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</si>
  <si>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</si>
  <si>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</si>
  <si>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</si>
  <si>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</si>
  <si>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</si>
  <si>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</si>
  <si>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</si>
  <si>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</si>
  <si>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</si>
  <si>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</si>
  <si>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</si>
  <si>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</si>
  <si>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</si>
  <si>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</si>
  <si>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</si>
  <si>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</si>
  <si>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</si>
  <si>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</si>
  <si>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</si>
  <si>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</si>
  <si>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</si>
  <si>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</si>
  <si>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</si>
  <si>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</si>
  <si>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</si>
  <si>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</si>
  <si>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</si>
  <si>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</si>
  <si>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</si>
  <si>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</si>
  <si>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</si>
  <si>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</si>
  <si>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</si>
  <si>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</si>
  <si>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</si>
  <si>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</si>
  <si>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</si>
  <si>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</si>
  <si>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</si>
  <si>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</si>
  <si>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</si>
  <si>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</si>
  <si>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</si>
  <si>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</si>
  <si>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</si>
  <si>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PUBLICA 2022</t>
  </si>
  <si>
    <t>DEL 01 DE ENERO DE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</si>
</sst>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00_-;\-* #,##0.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63">
    <xf numFmtId="0" fontId="0" fillId="0" borderId="0" xfId="0"/>
    <xf numFmtId="0" fontId="18" fillId="0" borderId="0" xfId="0" applyFont="1"/>
    <xf numFmtId="0" fontId="21" fillId="0" borderId="1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43" fontId="19" fillId="0" borderId="0" xfId="1" applyFont="1"/>
    <xf numFmtId="0" fontId="18" fillId="0" borderId="0" xfId="0" applyFont="1" applyAlignment="1">
      <alignment horizontal="right"/>
    </xf>
    <xf numFmtId="4" fontId="19" fillId="0" borderId="0" xfId="0" applyNumberFormat="1" applyFont="1"/>
    <xf numFmtId="43" fontId="27" fillId="0" borderId="0" xfId="0" applyNumberFormat="1" applyFont="1"/>
    <xf numFmtId="4" fontId="21" fillId="0" borderId="10" xfId="0" applyNumberFormat="1" applyFont="1" applyBorder="1" applyAlignment="1">
      <alignment horizontal="right" vertical="center" wrapText="1"/>
    </xf>
    <xf numFmtId="0" fontId="18" fillId="0" borderId="0" xfId="0" applyFont="1"/>
    <xf numFmtId="4" fontId="21" fillId="0" borderId="10" xfId="0" applyNumberFormat="1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24" fillId="0" borderId="24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right" vertical="center" wrapText="1"/>
    </xf>
    <xf numFmtId="165" fontId="28" fillId="0" borderId="0" xfId="1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/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1" fillId="0" borderId="16" xfId="0" applyFont="1" applyBorder="1" applyAlignment="1">
      <alignment horizontal="right" vertical="center" wrapText="1"/>
    </xf>
  </cellXfs>
  <cellStyles count="71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56" xr:uid="{00000000-0005-0000-0000-00000E000000}"/>
    <cellStyle name="60% - Énfasis2" xfId="26" builtinId="36" customBuiltin="1"/>
    <cellStyle name="60% - Énfasis2 2" xfId="57" xr:uid="{00000000-0005-0000-0000-000010000000}"/>
    <cellStyle name="60% - Énfasis3" xfId="30" builtinId="40" customBuiltin="1"/>
    <cellStyle name="60% - Énfasis3 2" xfId="58" xr:uid="{00000000-0005-0000-0000-000012000000}"/>
    <cellStyle name="60% - Énfasis4" xfId="34" builtinId="44" customBuiltin="1"/>
    <cellStyle name="60% - Énfasis4 2" xfId="59" xr:uid="{00000000-0005-0000-0000-000014000000}"/>
    <cellStyle name="60% - Énfasis5" xfId="38" builtinId="48" customBuiltin="1"/>
    <cellStyle name="60% - Énfasis5 2" xfId="60" xr:uid="{00000000-0005-0000-0000-000016000000}"/>
    <cellStyle name="60% - Énfasis6" xfId="42" builtinId="52" customBuiltin="1"/>
    <cellStyle name="60% - Énfasis6 2" xfId="61" xr:uid="{00000000-0005-0000-0000-000018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8000000}"/>
    <cellStyle name="Millares 2 2" xfId="52" xr:uid="{00000000-0005-0000-0000-000029000000}"/>
    <cellStyle name="Millares 2 2 2" xfId="68" xr:uid="{00000000-0005-0000-0000-00002A000000}"/>
    <cellStyle name="Millares 2 3" xfId="54" xr:uid="{00000000-0005-0000-0000-00002B000000}"/>
    <cellStyle name="Millares 2 3 2" xfId="70" xr:uid="{00000000-0005-0000-0000-00002C000000}"/>
    <cellStyle name="Millares 2 4" xfId="64" xr:uid="{00000000-0005-0000-0000-00002D000000}"/>
    <cellStyle name="Millares 3" xfId="49" xr:uid="{00000000-0005-0000-0000-00002E000000}"/>
    <cellStyle name="Millares 3 2" xfId="66" xr:uid="{00000000-0005-0000-0000-00002F000000}"/>
    <cellStyle name="Millares 4" xfId="51" xr:uid="{00000000-0005-0000-0000-000030000000}"/>
    <cellStyle name="Millares 4 2" xfId="67" xr:uid="{00000000-0005-0000-0000-000031000000}"/>
    <cellStyle name="Millares 5" xfId="53" xr:uid="{00000000-0005-0000-0000-000032000000}"/>
    <cellStyle name="Millares 5 2" xfId="69" xr:uid="{00000000-0005-0000-0000-000033000000}"/>
    <cellStyle name="Millares 6" xfId="45" xr:uid="{00000000-0005-0000-0000-000034000000}"/>
    <cellStyle name="Millares 6 2" xfId="63" xr:uid="{00000000-0005-0000-0000-000035000000}"/>
    <cellStyle name="Millares 7" xfId="62" xr:uid="{00000000-0005-0000-0000-000036000000}"/>
    <cellStyle name="Moneda 2" xfId="48" xr:uid="{00000000-0005-0000-0000-000037000000}"/>
    <cellStyle name="Moneda 2 2" xfId="65" xr:uid="{00000000-0005-0000-0000-000038000000}"/>
    <cellStyle name="Neutral" xfId="9" builtinId="28" customBuiltin="1"/>
    <cellStyle name="Neutral 2" xfId="55" xr:uid="{00000000-0005-0000-0000-00003A000000}"/>
    <cellStyle name="Normal" xfId="0" builtinId="0"/>
    <cellStyle name="Normal 2" xfId="43" xr:uid="{00000000-0005-0000-0000-00003C000000}"/>
    <cellStyle name="Normal 2 2" xfId="50" xr:uid="{00000000-0005-0000-0000-00003D000000}"/>
    <cellStyle name="Normal 9" xfId="46" xr:uid="{00000000-0005-0000-0000-00003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  <pageSetUpPr fitToPage="1"/>
  </sheetPr>
  <dimension ref="A1:H22"/>
  <sheetViews>
    <sheetView showGridLines="0" topLeftCell="A16" zoomScaleNormal="100" workbookViewId="0">
      <selection activeCell="D22" sqref="D22"/>
    </sheetView>
  </sheetViews>
  <sheetFormatPr baseColWidth="10" defaultColWidth="11.42578125" defaultRowHeight="14.25" x14ac:dyDescent="0.25"/>
  <cols>
    <col min="1" max="1" width="45.7109375" style="41" bestFit="1" customWidth="1"/>
    <col min="2" max="3" width="13" style="41" bestFit="1" customWidth="1"/>
    <col min="4" max="4" width="14.140625" style="41" bestFit="1" customWidth="1"/>
    <col min="5" max="5" width="14.28515625" style="41" bestFit="1" customWidth="1"/>
    <col min="6" max="6" width="13.28515625" style="41" bestFit="1" customWidth="1"/>
    <col min="7" max="7" width="13" style="41" bestFit="1" customWidth="1"/>
    <col min="8" max="16384" width="11.42578125" style="41"/>
  </cols>
  <sheetData>
    <row r="1" spans="1:8" x14ac:dyDescent="0.25">
      <c r="A1" s="51" t="s">
        <v>130</v>
      </c>
      <c r="B1" s="52"/>
      <c r="C1" s="52"/>
      <c r="D1" s="52"/>
      <c r="E1" s="52"/>
      <c r="F1" s="52"/>
      <c r="G1" s="52"/>
    </row>
    <row r="2" spans="1:8" x14ac:dyDescent="0.25">
      <c r="A2" s="52" t="s">
        <v>0</v>
      </c>
      <c r="B2" s="52"/>
      <c r="C2" s="52"/>
      <c r="D2" s="52"/>
      <c r="E2" s="52"/>
      <c r="F2" s="52"/>
      <c r="G2" s="52"/>
    </row>
    <row r="3" spans="1:8" x14ac:dyDescent="0.25">
      <c r="A3" s="52" t="s">
        <v>4</v>
      </c>
      <c r="B3" s="52"/>
      <c r="C3" s="52"/>
      <c r="D3" s="52"/>
      <c r="E3" s="52"/>
      <c r="F3" s="52"/>
      <c r="G3" s="52"/>
    </row>
    <row r="4" spans="1:8" x14ac:dyDescent="0.25">
      <c r="A4" s="52" t="s">
        <v>5</v>
      </c>
      <c r="B4" s="52"/>
      <c r="C4" s="52"/>
      <c r="D4" s="52"/>
      <c r="E4" s="52"/>
      <c r="F4" s="52"/>
      <c r="G4" s="52"/>
    </row>
    <row r="5" spans="1:8" x14ac:dyDescent="0.25">
      <c r="A5" s="51" t="s">
        <v>131</v>
      </c>
      <c r="B5" s="52"/>
      <c r="C5" s="52"/>
      <c r="D5" s="52"/>
      <c r="E5" s="52"/>
      <c r="F5" s="52"/>
      <c r="G5" s="52"/>
    </row>
    <row r="6" spans="1:8" x14ac:dyDescent="0.25">
      <c r="A6" s="50"/>
      <c r="B6" s="50"/>
      <c r="C6" s="50"/>
      <c r="D6" s="50"/>
      <c r="E6" s="50"/>
      <c r="F6" s="50"/>
      <c r="G6" s="50"/>
    </row>
    <row r="7" spans="1:8" ht="20.100000000000001" customHeight="1" x14ac:dyDescent="0.25">
      <c r="A7" s="44" t="s">
        <v>6</v>
      </c>
      <c r="B7" s="47" t="s">
        <v>7</v>
      </c>
      <c r="C7" s="48"/>
      <c r="D7" s="48"/>
      <c r="E7" s="48"/>
      <c r="F7" s="49"/>
      <c r="G7" s="44" t="s">
        <v>8</v>
      </c>
    </row>
    <row r="8" spans="1:8" ht="15" customHeight="1" x14ac:dyDescent="0.25">
      <c r="A8" s="45"/>
      <c r="B8" s="44" t="s">
        <v>9</v>
      </c>
      <c r="C8" s="31" t="s">
        <v>10</v>
      </c>
      <c r="D8" s="44" t="s">
        <v>1</v>
      </c>
      <c r="E8" s="44" t="s">
        <v>2</v>
      </c>
      <c r="F8" s="44" t="s">
        <v>11</v>
      </c>
      <c r="G8" s="45"/>
    </row>
    <row r="9" spans="1:8" ht="15" customHeight="1" x14ac:dyDescent="0.25">
      <c r="A9" s="45"/>
      <c r="B9" s="46"/>
      <c r="C9" s="32" t="s">
        <v>12</v>
      </c>
      <c r="D9" s="46"/>
      <c r="E9" s="46"/>
      <c r="F9" s="46"/>
      <c r="G9" s="46"/>
    </row>
    <row r="10" spans="1:8" ht="20.100000000000001" customHeight="1" x14ac:dyDescent="0.25">
      <c r="A10" s="46"/>
      <c r="B10" s="5">
        <v>1</v>
      </c>
      <c r="C10" s="5">
        <v>2</v>
      </c>
      <c r="D10" s="5" t="s">
        <v>3</v>
      </c>
      <c r="E10" s="5">
        <v>4</v>
      </c>
      <c r="F10" s="5">
        <v>5</v>
      </c>
      <c r="G10" s="5" t="s">
        <v>13</v>
      </c>
    </row>
    <row r="11" spans="1:8" x14ac:dyDescent="0.25">
      <c r="A11" s="33" t="s">
        <v>14</v>
      </c>
      <c r="B11" s="37">
        <v>35520314</v>
      </c>
      <c r="C11" s="37">
        <v>5423713</v>
      </c>
      <c r="D11" s="37">
        <v>40944027</v>
      </c>
      <c r="E11" s="37">
        <v>11527835</v>
      </c>
      <c r="F11" s="37">
        <v>11527835</v>
      </c>
      <c r="G11" s="37">
        <v>29416191</v>
      </c>
      <c r="H11" s="34"/>
    </row>
    <row r="12" spans="1:8" x14ac:dyDescent="0.25">
      <c r="A12" s="33" t="s">
        <v>15</v>
      </c>
      <c r="B12" s="37">
        <v>70988694</v>
      </c>
      <c r="C12" s="37">
        <v>329506</v>
      </c>
      <c r="D12" s="37">
        <v>71318200</v>
      </c>
      <c r="E12" s="37">
        <v>14750054</v>
      </c>
      <c r="F12" s="37">
        <v>14750054</v>
      </c>
      <c r="G12" s="37">
        <v>56568146</v>
      </c>
    </row>
    <row r="13" spans="1:8" x14ac:dyDescent="0.25">
      <c r="A13" s="33" t="s">
        <v>16</v>
      </c>
      <c r="B13" s="37">
        <v>1741707028</v>
      </c>
      <c r="C13" s="37">
        <v>110835543</v>
      </c>
      <c r="D13" s="37">
        <v>1852542571</v>
      </c>
      <c r="E13" s="37">
        <v>347224611</v>
      </c>
      <c r="F13" s="37">
        <v>347215706</v>
      </c>
      <c r="G13" s="37">
        <v>1505317959</v>
      </c>
    </row>
    <row r="14" spans="1:8" x14ac:dyDescent="0.25">
      <c r="A14" s="33" t="s">
        <v>17</v>
      </c>
      <c r="B14" s="37">
        <v>742500044</v>
      </c>
      <c r="C14" s="37">
        <v>120089292</v>
      </c>
      <c r="D14" s="37">
        <v>862589336</v>
      </c>
      <c r="E14" s="37">
        <v>151214193</v>
      </c>
      <c r="F14" s="37">
        <v>151188503</v>
      </c>
      <c r="G14" s="37">
        <v>711375144</v>
      </c>
    </row>
    <row r="15" spans="1:8" x14ac:dyDescent="0.25">
      <c r="A15" s="33" t="s">
        <v>18</v>
      </c>
      <c r="B15" s="37">
        <v>29732169</v>
      </c>
      <c r="C15" s="37">
        <v>2894636</v>
      </c>
      <c r="D15" s="37">
        <v>32626805</v>
      </c>
      <c r="E15" s="37">
        <v>6524185</v>
      </c>
      <c r="F15" s="37">
        <v>6523025</v>
      </c>
      <c r="G15" s="37">
        <v>26102620</v>
      </c>
    </row>
    <row r="16" spans="1:8" ht="22.5" x14ac:dyDescent="0.25">
      <c r="A16" s="33" t="s">
        <v>19</v>
      </c>
      <c r="B16" s="37">
        <v>164143368</v>
      </c>
      <c r="C16" s="37">
        <v>1008162</v>
      </c>
      <c r="D16" s="37">
        <v>165151530</v>
      </c>
      <c r="E16" s="37">
        <v>13281516</v>
      </c>
      <c r="F16" s="37">
        <v>13278888</v>
      </c>
      <c r="G16" s="37">
        <v>151870014</v>
      </c>
    </row>
    <row r="17" spans="1:7" ht="20.100000000000001" customHeight="1" x14ac:dyDescent="0.25">
      <c r="A17" s="39" t="s">
        <v>20</v>
      </c>
      <c r="B17" s="35">
        <f>SUM(B11:B16)</f>
        <v>2784591617</v>
      </c>
      <c r="C17" s="35">
        <f t="shared" ref="C17:G17" si="0">SUM(C11:C16)</f>
        <v>240580852</v>
      </c>
      <c r="D17" s="35">
        <f t="shared" si="0"/>
        <v>3025172469</v>
      </c>
      <c r="E17" s="35">
        <f t="shared" si="0"/>
        <v>544522394</v>
      </c>
      <c r="F17" s="35">
        <f t="shared" si="0"/>
        <v>544484011</v>
      </c>
      <c r="G17" s="35">
        <f t="shared" si="0"/>
        <v>2480650074</v>
      </c>
    </row>
    <row r="19" spans="1:7" x14ac:dyDescent="0.25">
      <c r="A19" s="42"/>
      <c r="B19" s="30">
        <v>2784591617</v>
      </c>
      <c r="C19" s="30">
        <v>240580852.31</v>
      </c>
      <c r="D19" s="30">
        <v>3025172469.3099999</v>
      </c>
      <c r="E19" s="30">
        <v>544522394.42999995</v>
      </c>
      <c r="F19" s="30">
        <v>544484011.44000006</v>
      </c>
      <c r="G19" s="30">
        <v>2480650074.8800001</v>
      </c>
    </row>
    <row r="20" spans="1:7" x14ac:dyDescent="0.25">
      <c r="B20" s="40"/>
      <c r="C20" s="40"/>
      <c r="D20" s="40"/>
      <c r="E20" s="40"/>
      <c r="F20" s="40"/>
      <c r="G20" s="40"/>
    </row>
    <row r="21" spans="1:7" x14ac:dyDescent="0.25">
      <c r="E21" s="38"/>
      <c r="F21" s="38"/>
    </row>
    <row r="22" spans="1:7" x14ac:dyDescent="0.25">
      <c r="C22" s="34"/>
      <c r="D22" s="34"/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H92"/>
  <sheetViews>
    <sheetView showGridLines="0" tabSelected="1" topLeftCell="A82" zoomScale="115" zoomScaleNormal="115" workbookViewId="0">
      <selection activeCell="B87" sqref="B87"/>
    </sheetView>
  </sheetViews>
  <sheetFormatPr baseColWidth="10" defaultColWidth="11.42578125" defaultRowHeight="14.25" outlineLevelRow="1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4.85546875" style="1" bestFit="1" customWidth="1"/>
    <col min="8" max="8" width="14.42578125" style="1" bestFit="1" customWidth="1"/>
    <col min="9" max="16384" width="11.42578125" style="1"/>
  </cols>
  <sheetData>
    <row r="1" spans="1:8" x14ac:dyDescent="0.2">
      <c r="A1" s="51" t="s">
        <v>130</v>
      </c>
      <c r="B1" s="52"/>
      <c r="C1" s="52"/>
      <c r="D1" s="52"/>
      <c r="E1" s="52"/>
      <c r="F1" s="52"/>
      <c r="G1" s="52"/>
      <c r="H1" s="52"/>
    </row>
    <row r="2" spans="1:8" x14ac:dyDescent="0.2">
      <c r="A2" s="52" t="s">
        <v>0</v>
      </c>
      <c r="B2" s="52"/>
      <c r="C2" s="52"/>
      <c r="D2" s="52"/>
      <c r="E2" s="52"/>
      <c r="F2" s="52"/>
      <c r="G2" s="52"/>
      <c r="H2" s="52"/>
    </row>
    <row r="3" spans="1:8" x14ac:dyDescent="0.2">
      <c r="A3" s="52" t="s">
        <v>4</v>
      </c>
      <c r="B3" s="52"/>
      <c r="C3" s="52"/>
      <c r="D3" s="52"/>
      <c r="E3" s="52"/>
      <c r="F3" s="52"/>
      <c r="G3" s="52"/>
      <c r="H3" s="52"/>
    </row>
    <row r="4" spans="1:8" x14ac:dyDescent="0.2">
      <c r="A4" s="52" t="s">
        <v>21</v>
      </c>
      <c r="B4" s="52"/>
      <c r="C4" s="52"/>
      <c r="D4" s="52"/>
      <c r="E4" s="52"/>
      <c r="F4" s="52"/>
      <c r="G4" s="52"/>
      <c r="H4" s="52"/>
    </row>
    <row r="5" spans="1:8" x14ac:dyDescent="0.2">
      <c r="A5" s="51" t="s">
        <v>131</v>
      </c>
      <c r="B5" s="52"/>
      <c r="C5" s="52"/>
      <c r="D5" s="52"/>
      <c r="E5" s="52"/>
      <c r="F5" s="52"/>
      <c r="G5" s="52"/>
      <c r="H5" s="52"/>
    </row>
    <row r="6" spans="1:8" ht="8.25" customHeight="1" x14ac:dyDescent="0.2">
      <c r="A6" s="61"/>
      <c r="B6" s="61"/>
      <c r="C6" s="61"/>
      <c r="D6" s="61"/>
      <c r="E6" s="61"/>
      <c r="F6" s="61"/>
      <c r="G6" s="61"/>
      <c r="H6" s="61"/>
    </row>
    <row r="7" spans="1:8" ht="11.25" customHeight="1" x14ac:dyDescent="0.2">
      <c r="A7" s="55" t="s">
        <v>6</v>
      </c>
      <c r="B7" s="56"/>
      <c r="C7" s="47" t="s">
        <v>7</v>
      </c>
      <c r="D7" s="48"/>
      <c r="E7" s="48"/>
      <c r="F7" s="48"/>
      <c r="G7" s="49"/>
      <c r="H7" s="44" t="s">
        <v>8</v>
      </c>
    </row>
    <row r="8" spans="1:8" ht="11.25" customHeight="1" x14ac:dyDescent="0.2">
      <c r="A8" s="57"/>
      <c r="B8" s="58"/>
      <c r="C8" s="44" t="s">
        <v>9</v>
      </c>
      <c r="D8" s="3" t="s">
        <v>10</v>
      </c>
      <c r="E8" s="44" t="s">
        <v>1</v>
      </c>
      <c r="F8" s="44" t="s">
        <v>2</v>
      </c>
      <c r="G8" s="44" t="s">
        <v>11</v>
      </c>
      <c r="H8" s="45"/>
    </row>
    <row r="9" spans="1:8" ht="11.25" customHeight="1" x14ac:dyDescent="0.2">
      <c r="A9" s="57"/>
      <c r="B9" s="58"/>
      <c r="C9" s="46"/>
      <c r="D9" s="4" t="s">
        <v>12</v>
      </c>
      <c r="E9" s="46"/>
      <c r="F9" s="46"/>
      <c r="G9" s="46"/>
      <c r="H9" s="46"/>
    </row>
    <row r="10" spans="1:8" ht="11.25" customHeight="1" x14ac:dyDescent="0.2">
      <c r="A10" s="59"/>
      <c r="B10" s="60"/>
      <c r="C10" s="5">
        <v>1</v>
      </c>
      <c r="D10" s="5">
        <v>2</v>
      </c>
      <c r="E10" s="5" t="s">
        <v>3</v>
      </c>
      <c r="F10" s="5">
        <v>4</v>
      </c>
      <c r="G10" s="5">
        <v>5</v>
      </c>
      <c r="H10" s="5" t="s">
        <v>13</v>
      </c>
    </row>
    <row r="11" spans="1:8" s="10" customFormat="1" ht="15" outlineLevel="1" x14ac:dyDescent="0.25">
      <c r="A11" s="8" t="s">
        <v>22</v>
      </c>
      <c r="B11" s="9"/>
      <c r="C11" s="36">
        <f t="shared" ref="C11:H11" si="0">SUM(C12:C18)</f>
        <v>2170888850</v>
      </c>
      <c r="D11" s="36">
        <f t="shared" si="0"/>
        <v>218115413</v>
      </c>
      <c r="E11" s="36">
        <f t="shared" si="0"/>
        <v>2389004263</v>
      </c>
      <c r="F11" s="36">
        <f t="shared" si="0"/>
        <v>517296199</v>
      </c>
      <c r="G11" s="36">
        <f t="shared" si="0"/>
        <v>517296199</v>
      </c>
      <c r="H11" s="36">
        <f t="shared" si="0"/>
        <v>1871708063</v>
      </c>
    </row>
    <row r="12" spans="1:8" ht="11.25" customHeight="1" outlineLevel="1" x14ac:dyDescent="0.2">
      <c r="A12" s="11"/>
      <c r="B12" s="12" t="s">
        <v>23</v>
      </c>
      <c r="C12" s="37">
        <v>786719112</v>
      </c>
      <c r="D12" s="37">
        <v>39371755</v>
      </c>
      <c r="E12" s="37">
        <v>826090867</v>
      </c>
      <c r="F12" s="37">
        <v>187861953</v>
      </c>
      <c r="G12" s="37">
        <v>187861953</v>
      </c>
      <c r="H12" s="37">
        <v>638228912</v>
      </c>
    </row>
    <row r="13" spans="1:8" ht="11.25" customHeight="1" outlineLevel="1" x14ac:dyDescent="0.2">
      <c r="A13" s="11"/>
      <c r="B13" s="12" t="s">
        <v>24</v>
      </c>
      <c r="C13" s="37">
        <v>141969482</v>
      </c>
      <c r="D13" s="37">
        <v>14215577</v>
      </c>
      <c r="E13" s="37">
        <v>156185059</v>
      </c>
      <c r="F13" s="37">
        <v>26538980</v>
      </c>
      <c r="G13" s="37">
        <v>26538980</v>
      </c>
      <c r="H13" s="37">
        <v>129646079</v>
      </c>
    </row>
    <row r="14" spans="1:8" ht="11.25" customHeight="1" outlineLevel="1" x14ac:dyDescent="0.2">
      <c r="A14" s="11"/>
      <c r="B14" s="12" t="s">
        <v>25</v>
      </c>
      <c r="C14" s="37">
        <v>435505840</v>
      </c>
      <c r="D14" s="37">
        <v>42376835</v>
      </c>
      <c r="E14" s="37">
        <v>477882675</v>
      </c>
      <c r="F14" s="37">
        <v>105904747</v>
      </c>
      <c r="G14" s="37">
        <v>105904747</v>
      </c>
      <c r="H14" s="37">
        <v>371977928</v>
      </c>
    </row>
    <row r="15" spans="1:8" ht="11.25" customHeight="1" outlineLevel="1" x14ac:dyDescent="0.2">
      <c r="A15" s="11"/>
      <c r="B15" s="12" t="s">
        <v>26</v>
      </c>
      <c r="C15" s="37">
        <v>166571020</v>
      </c>
      <c r="D15" s="37">
        <v>32313227</v>
      </c>
      <c r="E15" s="37">
        <v>198884247</v>
      </c>
      <c r="F15" s="37">
        <v>34874939</v>
      </c>
      <c r="G15" s="37">
        <v>34874939</v>
      </c>
      <c r="H15" s="37">
        <v>164009308</v>
      </c>
    </row>
    <row r="16" spans="1:8" ht="11.25" customHeight="1" outlineLevel="1" x14ac:dyDescent="0.2">
      <c r="A16" s="11"/>
      <c r="B16" s="12" t="s">
        <v>27</v>
      </c>
      <c r="C16" s="37">
        <v>593954327</v>
      </c>
      <c r="D16" s="37">
        <v>91177644</v>
      </c>
      <c r="E16" s="37">
        <v>685131971</v>
      </c>
      <c r="F16" s="37">
        <v>158643099</v>
      </c>
      <c r="G16" s="37">
        <v>158643099</v>
      </c>
      <c r="H16" s="37">
        <v>526488872</v>
      </c>
    </row>
    <row r="17" spans="1:8" ht="11.25" customHeight="1" outlineLevel="1" x14ac:dyDescent="0.2">
      <c r="A17" s="11"/>
      <c r="B17" s="12" t="s">
        <v>28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</row>
    <row r="18" spans="1:8" ht="11.25" customHeight="1" outlineLevel="1" x14ac:dyDescent="0.2">
      <c r="A18" s="11"/>
      <c r="B18" s="12" t="s">
        <v>29</v>
      </c>
      <c r="C18" s="37">
        <v>46169069</v>
      </c>
      <c r="D18" s="37">
        <v>-1339625</v>
      </c>
      <c r="E18" s="37">
        <v>44829444</v>
      </c>
      <c r="F18" s="37">
        <v>3472481</v>
      </c>
      <c r="G18" s="37">
        <v>3472481</v>
      </c>
      <c r="H18" s="37">
        <v>41356964</v>
      </c>
    </row>
    <row r="19" spans="1:8" s="10" customFormat="1" ht="11.25" customHeight="1" outlineLevel="1" x14ac:dyDescent="0.25">
      <c r="A19" s="11" t="s">
        <v>30</v>
      </c>
      <c r="B19" s="13"/>
      <c r="C19" s="36">
        <f t="shared" ref="C19:H19" si="1">SUM(C20:C28)</f>
        <v>373611702</v>
      </c>
      <c r="D19" s="36">
        <f t="shared" si="1"/>
        <v>-741772</v>
      </c>
      <c r="E19" s="36">
        <f t="shared" si="1"/>
        <v>372869930</v>
      </c>
      <c r="F19" s="36">
        <f t="shared" si="1"/>
        <v>13866460</v>
      </c>
      <c r="G19" s="36">
        <f t="shared" si="1"/>
        <v>13866460</v>
      </c>
      <c r="H19" s="36">
        <f t="shared" si="1"/>
        <v>359003470</v>
      </c>
    </row>
    <row r="20" spans="1:8" ht="11.25" customHeight="1" outlineLevel="1" x14ac:dyDescent="0.2">
      <c r="A20" s="11"/>
      <c r="B20" s="12" t="s">
        <v>31</v>
      </c>
      <c r="C20" s="37">
        <v>29351257</v>
      </c>
      <c r="D20" s="37">
        <v>739942</v>
      </c>
      <c r="E20" s="37">
        <v>30091199</v>
      </c>
      <c r="F20" s="37">
        <v>659049</v>
      </c>
      <c r="G20" s="37">
        <v>659049</v>
      </c>
      <c r="H20" s="37">
        <v>29432149</v>
      </c>
    </row>
    <row r="21" spans="1:8" ht="11.25" customHeight="1" outlineLevel="1" x14ac:dyDescent="0.2">
      <c r="A21" s="11"/>
      <c r="B21" s="12" t="s">
        <v>32</v>
      </c>
      <c r="C21" s="37">
        <v>2786991</v>
      </c>
      <c r="D21" s="37">
        <v>6008977</v>
      </c>
      <c r="E21" s="37">
        <v>8795968</v>
      </c>
      <c r="F21" s="37">
        <v>7789</v>
      </c>
      <c r="G21" s="37">
        <v>7789</v>
      </c>
      <c r="H21" s="37">
        <v>8788179</v>
      </c>
    </row>
    <row r="22" spans="1:8" ht="11.25" customHeight="1" outlineLevel="1" x14ac:dyDescent="0.2">
      <c r="A22" s="11"/>
      <c r="B22" s="12" t="s">
        <v>33</v>
      </c>
      <c r="C22" s="37">
        <v>80000</v>
      </c>
      <c r="D22" s="37">
        <v>0</v>
      </c>
      <c r="E22" s="37">
        <v>80000</v>
      </c>
      <c r="F22" s="37">
        <v>0</v>
      </c>
      <c r="G22" s="37">
        <v>0</v>
      </c>
      <c r="H22" s="37">
        <v>80000</v>
      </c>
    </row>
    <row r="23" spans="1:8" ht="11.25" customHeight="1" outlineLevel="1" x14ac:dyDescent="0.2">
      <c r="A23" s="11"/>
      <c r="B23" s="12" t="s">
        <v>34</v>
      </c>
      <c r="C23" s="37">
        <v>4105287</v>
      </c>
      <c r="D23" s="37">
        <v>-14353</v>
      </c>
      <c r="E23" s="37">
        <v>4090934</v>
      </c>
      <c r="F23" s="37">
        <v>50148</v>
      </c>
      <c r="G23" s="37">
        <v>50148</v>
      </c>
      <c r="H23" s="37">
        <v>4040786</v>
      </c>
    </row>
    <row r="24" spans="1:8" ht="11.25" customHeight="1" outlineLevel="1" x14ac:dyDescent="0.2">
      <c r="A24" s="11"/>
      <c r="B24" s="12" t="s">
        <v>35</v>
      </c>
      <c r="C24" s="37">
        <v>288526040</v>
      </c>
      <c r="D24" s="37">
        <v>-7987356</v>
      </c>
      <c r="E24" s="37">
        <v>280538685</v>
      </c>
      <c r="F24" s="37">
        <v>10476117</v>
      </c>
      <c r="G24" s="37">
        <v>10476117</v>
      </c>
      <c r="H24" s="37">
        <v>270062568</v>
      </c>
    </row>
    <row r="25" spans="1:8" ht="11.25" customHeight="1" outlineLevel="1" x14ac:dyDescent="0.2">
      <c r="A25" s="11"/>
      <c r="B25" s="12" t="s">
        <v>36</v>
      </c>
      <c r="C25" s="37">
        <v>18817511</v>
      </c>
      <c r="D25" s="37">
        <v>272489</v>
      </c>
      <c r="E25" s="37">
        <v>19090000</v>
      </c>
      <c r="F25" s="37">
        <v>2635230</v>
      </c>
      <c r="G25" s="37">
        <v>2635230</v>
      </c>
      <c r="H25" s="37">
        <v>16454771</v>
      </c>
    </row>
    <row r="26" spans="1:8" ht="11.25" customHeight="1" outlineLevel="1" x14ac:dyDescent="0.2">
      <c r="A26" s="11"/>
      <c r="B26" s="12" t="s">
        <v>37</v>
      </c>
      <c r="C26" s="37">
        <v>20615472</v>
      </c>
      <c r="D26" s="37">
        <v>252672</v>
      </c>
      <c r="E26" s="37">
        <v>20868144</v>
      </c>
      <c r="F26" s="37">
        <v>2190</v>
      </c>
      <c r="G26" s="37">
        <v>2190</v>
      </c>
      <c r="H26" s="37">
        <v>20865954</v>
      </c>
    </row>
    <row r="27" spans="1:8" ht="11.25" customHeight="1" outlineLevel="1" x14ac:dyDescent="0.2">
      <c r="A27" s="11"/>
      <c r="B27" s="12" t="s">
        <v>38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 ht="11.25" customHeight="1" outlineLevel="1" x14ac:dyDescent="0.2">
      <c r="A28" s="11"/>
      <c r="B28" s="12" t="s">
        <v>39</v>
      </c>
      <c r="C28" s="37">
        <v>9329144</v>
      </c>
      <c r="D28" s="37">
        <v>-14143</v>
      </c>
      <c r="E28" s="37">
        <v>9315000</v>
      </c>
      <c r="F28" s="37">
        <v>35937</v>
      </c>
      <c r="G28" s="37">
        <v>35937</v>
      </c>
      <c r="H28" s="37">
        <v>9279063</v>
      </c>
    </row>
    <row r="29" spans="1:8" s="10" customFormat="1" ht="11.25" customHeight="1" outlineLevel="1" x14ac:dyDescent="0.25">
      <c r="A29" s="11" t="s">
        <v>40</v>
      </c>
      <c r="B29" s="13"/>
      <c r="C29" s="36">
        <f t="shared" ref="C29:H29" si="2">SUM(C30:C38)</f>
        <v>215102062</v>
      </c>
      <c r="D29" s="36">
        <f t="shared" si="2"/>
        <v>22201950</v>
      </c>
      <c r="E29" s="36">
        <f t="shared" si="2"/>
        <v>237304012</v>
      </c>
      <c r="F29" s="36">
        <f t="shared" si="2"/>
        <v>12459735</v>
      </c>
      <c r="G29" s="36">
        <f t="shared" si="2"/>
        <v>12421352</v>
      </c>
      <c r="H29" s="36">
        <f t="shared" si="2"/>
        <v>224844277</v>
      </c>
    </row>
    <row r="30" spans="1:8" ht="11.25" customHeight="1" outlineLevel="1" x14ac:dyDescent="0.2">
      <c r="A30" s="11"/>
      <c r="B30" s="12" t="s">
        <v>41</v>
      </c>
      <c r="C30" s="37">
        <v>41161947</v>
      </c>
      <c r="D30" s="37">
        <v>370579</v>
      </c>
      <c r="E30" s="37">
        <v>41532526</v>
      </c>
      <c r="F30" s="37">
        <v>5194698</v>
      </c>
      <c r="G30" s="37">
        <v>5173604</v>
      </c>
      <c r="H30" s="37">
        <v>36337828</v>
      </c>
    </row>
    <row r="31" spans="1:8" ht="11.25" customHeight="1" outlineLevel="1" x14ac:dyDescent="0.2">
      <c r="A31" s="11"/>
      <c r="B31" s="12" t="s">
        <v>42</v>
      </c>
      <c r="C31" s="37">
        <v>13010516</v>
      </c>
      <c r="D31" s="37">
        <v>279657</v>
      </c>
      <c r="E31" s="37">
        <v>13290173</v>
      </c>
      <c r="F31" s="37">
        <v>1473478</v>
      </c>
      <c r="G31" s="37">
        <v>1473478</v>
      </c>
      <c r="H31" s="37">
        <v>11816695</v>
      </c>
    </row>
    <row r="32" spans="1:8" ht="11.25" customHeight="1" outlineLevel="1" x14ac:dyDescent="0.2">
      <c r="A32" s="11"/>
      <c r="B32" s="12" t="s">
        <v>43</v>
      </c>
      <c r="C32" s="37">
        <v>121392623</v>
      </c>
      <c r="D32" s="37">
        <v>-18222969</v>
      </c>
      <c r="E32" s="37">
        <v>103169654</v>
      </c>
      <c r="F32" s="37">
        <v>3863942</v>
      </c>
      <c r="G32" s="37">
        <v>3863942</v>
      </c>
      <c r="H32" s="37">
        <v>99305712</v>
      </c>
    </row>
    <row r="33" spans="1:8" ht="11.25" customHeight="1" outlineLevel="1" x14ac:dyDescent="0.2">
      <c r="A33" s="11"/>
      <c r="B33" s="12" t="s">
        <v>44</v>
      </c>
      <c r="C33" s="37">
        <v>2829986</v>
      </c>
      <c r="D33" s="37">
        <v>141733</v>
      </c>
      <c r="E33" s="37">
        <v>2971719</v>
      </c>
      <c r="F33" s="37">
        <v>516312</v>
      </c>
      <c r="G33" s="37">
        <v>516312</v>
      </c>
      <c r="H33" s="37">
        <v>2455406</v>
      </c>
    </row>
    <row r="34" spans="1:8" ht="11.25" customHeight="1" outlineLevel="1" x14ac:dyDescent="0.2">
      <c r="A34" s="11"/>
      <c r="B34" s="12" t="s">
        <v>45</v>
      </c>
      <c r="C34" s="37">
        <v>31181504</v>
      </c>
      <c r="D34" s="37">
        <v>36286034</v>
      </c>
      <c r="E34" s="37">
        <v>67467538</v>
      </c>
      <c r="F34" s="37">
        <v>1377571</v>
      </c>
      <c r="G34" s="37">
        <v>1377571</v>
      </c>
      <c r="H34" s="37">
        <v>66089968</v>
      </c>
    </row>
    <row r="35" spans="1:8" ht="11.25" customHeight="1" outlineLevel="1" x14ac:dyDescent="0.2">
      <c r="A35" s="11"/>
      <c r="B35" s="12" t="s">
        <v>46</v>
      </c>
      <c r="C35" s="37">
        <v>554000</v>
      </c>
      <c r="D35" s="37">
        <v>1475355</v>
      </c>
      <c r="E35" s="37">
        <v>2029355</v>
      </c>
      <c r="F35" s="37">
        <v>0</v>
      </c>
      <c r="G35" s="37">
        <v>0</v>
      </c>
      <c r="H35" s="37">
        <v>2029355</v>
      </c>
    </row>
    <row r="36" spans="1:8" ht="11.25" customHeight="1" outlineLevel="1" x14ac:dyDescent="0.2">
      <c r="A36" s="11"/>
      <c r="B36" s="12" t="s">
        <v>47</v>
      </c>
      <c r="C36" s="37">
        <v>3188342</v>
      </c>
      <c r="D36" s="37">
        <v>1042760</v>
      </c>
      <c r="E36" s="37">
        <v>4231102</v>
      </c>
      <c r="F36" s="37">
        <v>26167</v>
      </c>
      <c r="G36" s="37">
        <v>8878</v>
      </c>
      <c r="H36" s="37">
        <v>4204935</v>
      </c>
    </row>
    <row r="37" spans="1:8" ht="11.25" customHeight="1" outlineLevel="1" x14ac:dyDescent="0.2">
      <c r="A37" s="11"/>
      <c r="B37" s="12" t="s">
        <v>48</v>
      </c>
      <c r="C37" s="37">
        <v>1230613</v>
      </c>
      <c r="D37" s="37">
        <v>896538</v>
      </c>
      <c r="E37" s="37">
        <v>2127151</v>
      </c>
      <c r="F37" s="37">
        <v>2695</v>
      </c>
      <c r="G37" s="37">
        <v>2695</v>
      </c>
      <c r="H37" s="37">
        <v>2124456</v>
      </c>
    </row>
    <row r="38" spans="1:8" ht="11.25" customHeight="1" outlineLevel="1" x14ac:dyDescent="0.2">
      <c r="A38" s="11"/>
      <c r="B38" s="12" t="s">
        <v>49</v>
      </c>
      <c r="C38" s="37">
        <v>552531</v>
      </c>
      <c r="D38" s="37">
        <v>-67737</v>
      </c>
      <c r="E38" s="37">
        <v>484794</v>
      </c>
      <c r="F38" s="37">
        <v>4872</v>
      </c>
      <c r="G38" s="37">
        <v>4872</v>
      </c>
      <c r="H38" s="37">
        <v>479922</v>
      </c>
    </row>
    <row r="39" spans="1:8" s="29" customFormat="1" ht="11.25" customHeight="1" outlineLevel="1" x14ac:dyDescent="0.2">
      <c r="A39" s="11"/>
      <c r="B39" s="12"/>
      <c r="C39" s="37"/>
      <c r="D39" s="37"/>
      <c r="E39" s="37"/>
      <c r="F39" s="37"/>
      <c r="G39" s="37"/>
      <c r="H39" s="37"/>
    </row>
    <row r="40" spans="1:8" s="10" customFormat="1" ht="14.25" customHeight="1" outlineLevel="1" x14ac:dyDescent="0.25">
      <c r="A40" s="11" t="s">
        <v>50</v>
      </c>
      <c r="B40" s="13"/>
      <c r="C40" s="36">
        <f t="shared" ref="C40:H40" si="3">SUM(C41:C49)</f>
        <v>4839219</v>
      </c>
      <c r="D40" s="36">
        <f t="shared" si="3"/>
        <v>0</v>
      </c>
      <c r="E40" s="36">
        <f t="shared" si="3"/>
        <v>4839219</v>
      </c>
      <c r="F40" s="36">
        <f t="shared" si="3"/>
        <v>900000</v>
      </c>
      <c r="G40" s="36">
        <f t="shared" si="3"/>
        <v>900000</v>
      </c>
      <c r="H40" s="36">
        <f t="shared" si="3"/>
        <v>3939219</v>
      </c>
    </row>
    <row r="41" spans="1:8" ht="11.25" customHeight="1" outlineLevel="1" x14ac:dyDescent="0.2">
      <c r="A41" s="11"/>
      <c r="B41" s="12" t="s">
        <v>51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</row>
    <row r="42" spans="1:8" ht="11.25" customHeight="1" outlineLevel="1" x14ac:dyDescent="0.2">
      <c r="A42" s="11"/>
      <c r="B42" s="12" t="s">
        <v>52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11.25" customHeight="1" outlineLevel="1" x14ac:dyDescent="0.2">
      <c r="A43" s="11"/>
      <c r="B43" s="12" t="s">
        <v>53</v>
      </c>
      <c r="C43" s="37">
        <v>2400000</v>
      </c>
      <c r="D43" s="37">
        <v>0</v>
      </c>
      <c r="E43" s="37">
        <v>2400000</v>
      </c>
      <c r="F43" s="37">
        <v>600000</v>
      </c>
      <c r="G43" s="37">
        <v>600000</v>
      </c>
      <c r="H43" s="37">
        <v>1800000</v>
      </c>
    </row>
    <row r="44" spans="1:8" ht="11.25" customHeight="1" outlineLevel="1" x14ac:dyDescent="0.2">
      <c r="A44" s="11"/>
      <c r="B44" s="12" t="s">
        <v>54</v>
      </c>
      <c r="C44" s="37">
        <v>2439219</v>
      </c>
      <c r="D44" s="37">
        <v>0</v>
      </c>
      <c r="E44" s="37">
        <v>2439219</v>
      </c>
      <c r="F44" s="37">
        <v>300000</v>
      </c>
      <c r="G44" s="37">
        <v>300000</v>
      </c>
      <c r="H44" s="37">
        <v>2139219</v>
      </c>
    </row>
    <row r="45" spans="1:8" ht="11.25" customHeight="1" outlineLevel="1" x14ac:dyDescent="0.2">
      <c r="A45" s="11"/>
      <c r="B45" s="12" t="s">
        <v>55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</row>
    <row r="46" spans="1:8" ht="11.25" customHeight="1" outlineLevel="1" x14ac:dyDescent="0.2">
      <c r="A46" s="11"/>
      <c r="B46" s="12" t="s">
        <v>56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ht="11.25" customHeight="1" outlineLevel="1" x14ac:dyDescent="0.2">
      <c r="A47" s="11"/>
      <c r="B47" s="12" t="s">
        <v>57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</row>
    <row r="48" spans="1:8" ht="11.25" customHeight="1" outlineLevel="1" x14ac:dyDescent="0.2">
      <c r="A48" s="11"/>
      <c r="B48" s="12" t="s">
        <v>58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8" ht="11.25" customHeight="1" outlineLevel="1" x14ac:dyDescent="0.2">
      <c r="A49" s="11"/>
      <c r="B49" s="12" t="s">
        <v>59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</row>
    <row r="50" spans="1:8" s="10" customFormat="1" ht="11.25" customHeight="1" outlineLevel="1" x14ac:dyDescent="0.25">
      <c r="A50" s="11" t="s">
        <v>60</v>
      </c>
      <c r="B50" s="13"/>
      <c r="C50" s="36">
        <f t="shared" ref="C50:H50" si="4">SUM(C51:C59)</f>
        <v>20149784</v>
      </c>
      <c r="D50" s="36">
        <f t="shared" si="4"/>
        <v>1005261</v>
      </c>
      <c r="E50" s="36">
        <f t="shared" si="4"/>
        <v>21155045</v>
      </c>
      <c r="F50" s="36">
        <f t="shared" si="4"/>
        <v>0</v>
      </c>
      <c r="G50" s="36">
        <f t="shared" si="4"/>
        <v>0</v>
      </c>
      <c r="H50" s="36">
        <f t="shared" si="4"/>
        <v>21155045</v>
      </c>
    </row>
    <row r="51" spans="1:8" ht="11.25" customHeight="1" outlineLevel="1" x14ac:dyDescent="0.2">
      <c r="A51" s="11"/>
      <c r="B51" s="12" t="s">
        <v>61</v>
      </c>
      <c r="C51" s="37">
        <v>4866746</v>
      </c>
      <c r="D51" s="37">
        <v>-296501</v>
      </c>
      <c r="E51" s="37">
        <v>4570245</v>
      </c>
      <c r="F51" s="37">
        <v>0</v>
      </c>
      <c r="G51" s="37">
        <v>0</v>
      </c>
      <c r="H51" s="37">
        <v>4570245</v>
      </c>
    </row>
    <row r="52" spans="1:8" ht="11.25" customHeight="1" outlineLevel="1" x14ac:dyDescent="0.2">
      <c r="A52" s="11"/>
      <c r="B52" s="12" t="s">
        <v>62</v>
      </c>
      <c r="C52" s="37">
        <v>40000</v>
      </c>
      <c r="D52" s="37">
        <v>190736</v>
      </c>
      <c r="E52" s="37">
        <v>230736</v>
      </c>
      <c r="F52" s="37">
        <v>0</v>
      </c>
      <c r="G52" s="37">
        <v>0</v>
      </c>
      <c r="H52" s="37">
        <v>230736</v>
      </c>
    </row>
    <row r="53" spans="1:8" ht="11.25" customHeight="1" outlineLevel="1" x14ac:dyDescent="0.2">
      <c r="A53" s="11"/>
      <c r="B53" s="12" t="s">
        <v>63</v>
      </c>
      <c r="C53" s="37">
        <v>14475338</v>
      </c>
      <c r="D53" s="37">
        <v>1038008</v>
      </c>
      <c r="E53" s="37">
        <v>15513346</v>
      </c>
      <c r="F53" s="37">
        <v>0</v>
      </c>
      <c r="G53" s="37">
        <v>0</v>
      </c>
      <c r="H53" s="37">
        <v>15513346</v>
      </c>
    </row>
    <row r="54" spans="1:8" ht="11.25" customHeight="1" outlineLevel="1" x14ac:dyDescent="0.2">
      <c r="A54" s="11"/>
      <c r="B54" s="12" t="s">
        <v>64</v>
      </c>
      <c r="C54" s="37">
        <v>350000</v>
      </c>
      <c r="D54" s="37">
        <v>0</v>
      </c>
      <c r="E54" s="37">
        <v>350000</v>
      </c>
      <c r="F54" s="37">
        <v>0</v>
      </c>
      <c r="G54" s="37">
        <v>0</v>
      </c>
      <c r="H54" s="37">
        <v>350000</v>
      </c>
    </row>
    <row r="55" spans="1:8" ht="11.25" customHeight="1" outlineLevel="1" x14ac:dyDescent="0.2">
      <c r="A55" s="11"/>
      <c r="B55" s="12" t="s">
        <v>65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</row>
    <row r="56" spans="1:8" ht="11.25" customHeight="1" outlineLevel="1" x14ac:dyDescent="0.2">
      <c r="A56" s="11"/>
      <c r="B56" s="12" t="s">
        <v>66</v>
      </c>
      <c r="C56" s="37">
        <v>312000</v>
      </c>
      <c r="D56" s="37">
        <v>68018</v>
      </c>
      <c r="E56" s="37">
        <v>380018</v>
      </c>
      <c r="F56" s="37">
        <v>0</v>
      </c>
      <c r="G56" s="37">
        <v>0</v>
      </c>
      <c r="H56" s="37">
        <v>380018</v>
      </c>
    </row>
    <row r="57" spans="1:8" ht="11.25" customHeight="1" outlineLevel="1" x14ac:dyDescent="0.2">
      <c r="A57" s="11"/>
      <c r="B57" s="12" t="s">
        <v>67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</row>
    <row r="58" spans="1:8" ht="11.25" customHeight="1" outlineLevel="1" x14ac:dyDescent="0.2">
      <c r="A58" s="11"/>
      <c r="B58" s="12" t="s">
        <v>68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</row>
    <row r="59" spans="1:8" ht="11.25" customHeight="1" outlineLevel="1" x14ac:dyDescent="0.2">
      <c r="A59" s="11"/>
      <c r="B59" s="12" t="s">
        <v>69</v>
      </c>
      <c r="C59" s="37">
        <v>105700</v>
      </c>
      <c r="D59" s="37">
        <v>5000</v>
      </c>
      <c r="E59" s="37">
        <v>110700</v>
      </c>
      <c r="F59" s="37">
        <v>0</v>
      </c>
      <c r="G59" s="37">
        <v>0</v>
      </c>
      <c r="H59" s="37">
        <v>110700</v>
      </c>
    </row>
    <row r="60" spans="1:8" s="10" customFormat="1" ht="11.25" customHeight="1" outlineLevel="1" x14ac:dyDescent="0.25">
      <c r="A60" s="11" t="s">
        <v>70</v>
      </c>
      <c r="B60" s="13"/>
      <c r="C60" s="36">
        <f t="shared" ref="C60:H60" si="5">SUM(C61:C63)</f>
        <v>0</v>
      </c>
      <c r="D60" s="36">
        <f t="shared" si="5"/>
        <v>0</v>
      </c>
      <c r="E60" s="36">
        <f t="shared" si="5"/>
        <v>0</v>
      </c>
      <c r="F60" s="36">
        <f t="shared" si="5"/>
        <v>0</v>
      </c>
      <c r="G60" s="36">
        <f t="shared" si="5"/>
        <v>0</v>
      </c>
      <c r="H60" s="36">
        <f t="shared" si="5"/>
        <v>0</v>
      </c>
    </row>
    <row r="61" spans="1:8" ht="11.25" customHeight="1" outlineLevel="1" x14ac:dyDescent="0.2">
      <c r="A61" s="11"/>
      <c r="B61" s="12" t="s">
        <v>71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</row>
    <row r="62" spans="1:8" ht="11.25" customHeight="1" outlineLevel="1" x14ac:dyDescent="0.2">
      <c r="A62" s="11"/>
      <c r="B62" s="12" t="s">
        <v>72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</row>
    <row r="63" spans="1:8" ht="11.25" customHeight="1" outlineLevel="1" x14ac:dyDescent="0.2">
      <c r="A63" s="11"/>
      <c r="B63" s="12" t="s">
        <v>73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</row>
    <row r="64" spans="1:8" s="10" customFormat="1" ht="11.25" customHeight="1" x14ac:dyDescent="0.25">
      <c r="A64" s="11" t="s">
        <v>74</v>
      </c>
      <c r="B64" s="13"/>
      <c r="C64" s="36">
        <f t="shared" ref="C64:H64" si="6">SUM(C65:C71)</f>
        <v>0</v>
      </c>
      <c r="D64" s="36">
        <f t="shared" si="6"/>
        <v>0</v>
      </c>
      <c r="E64" s="36">
        <f t="shared" si="6"/>
        <v>0</v>
      </c>
      <c r="F64" s="36">
        <f t="shared" si="6"/>
        <v>0</v>
      </c>
      <c r="G64" s="36">
        <f t="shared" si="6"/>
        <v>0</v>
      </c>
      <c r="H64" s="36">
        <f t="shared" si="6"/>
        <v>0</v>
      </c>
    </row>
    <row r="65" spans="1:8" ht="11.25" customHeight="1" x14ac:dyDescent="0.2">
      <c r="A65" s="11"/>
      <c r="B65" s="12" t="s">
        <v>75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</row>
    <row r="66" spans="1:8" ht="11.25" customHeight="1" x14ac:dyDescent="0.2">
      <c r="A66" s="11"/>
      <c r="B66" s="12" t="s">
        <v>76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</row>
    <row r="67" spans="1:8" ht="11.25" customHeight="1" x14ac:dyDescent="0.2">
      <c r="A67" s="11"/>
      <c r="B67" s="12" t="s">
        <v>77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</row>
    <row r="68" spans="1:8" ht="11.25" customHeight="1" x14ac:dyDescent="0.2">
      <c r="A68" s="11"/>
      <c r="B68" s="12" t="s">
        <v>78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</row>
    <row r="69" spans="1:8" ht="11.25" customHeight="1" x14ac:dyDescent="0.2">
      <c r="A69" s="11"/>
      <c r="B69" s="12" t="s">
        <v>79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</row>
    <row r="70" spans="1:8" ht="11.25" customHeight="1" x14ac:dyDescent="0.2">
      <c r="A70" s="11"/>
      <c r="B70" s="12" t="s">
        <v>80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</row>
    <row r="71" spans="1:8" ht="11.25" customHeight="1" x14ac:dyDescent="0.2">
      <c r="A71" s="11"/>
      <c r="B71" s="12" t="s">
        <v>81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</row>
    <row r="72" spans="1:8" s="10" customFormat="1" ht="11.25" customHeight="1" x14ac:dyDescent="0.25">
      <c r="A72" s="11" t="s">
        <v>82</v>
      </c>
      <c r="B72" s="13"/>
      <c r="C72" s="36">
        <f t="shared" ref="C72:H72" si="7">SUM(C73:C75)</f>
        <v>0</v>
      </c>
      <c r="D72" s="36">
        <f t="shared" si="7"/>
        <v>0</v>
      </c>
      <c r="E72" s="36">
        <f t="shared" si="7"/>
        <v>0</v>
      </c>
      <c r="F72" s="36">
        <f t="shared" si="7"/>
        <v>0</v>
      </c>
      <c r="G72" s="36">
        <f t="shared" si="7"/>
        <v>0</v>
      </c>
      <c r="H72" s="36">
        <f t="shared" si="7"/>
        <v>0</v>
      </c>
    </row>
    <row r="73" spans="1:8" ht="11.25" customHeight="1" x14ac:dyDescent="0.2">
      <c r="A73" s="11"/>
      <c r="B73" s="12" t="s">
        <v>83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</row>
    <row r="74" spans="1:8" ht="11.25" customHeight="1" x14ac:dyDescent="0.2">
      <c r="A74" s="11"/>
      <c r="B74" s="12" t="s">
        <v>84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</row>
    <row r="75" spans="1:8" ht="11.25" customHeight="1" x14ac:dyDescent="0.2">
      <c r="A75" s="11"/>
      <c r="B75" s="12" t="s">
        <v>85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</row>
    <row r="76" spans="1:8" s="10" customFormat="1" ht="11.25" customHeight="1" x14ac:dyDescent="0.25">
      <c r="A76" s="11" t="s">
        <v>86</v>
      </c>
      <c r="B76" s="13"/>
      <c r="C76" s="36">
        <f t="shared" ref="C76:H76" si="8">SUM(C77:C83)</f>
        <v>0</v>
      </c>
      <c r="D76" s="36">
        <f t="shared" si="8"/>
        <v>0</v>
      </c>
      <c r="E76" s="36">
        <f t="shared" si="8"/>
        <v>0</v>
      </c>
      <c r="F76" s="36">
        <f t="shared" si="8"/>
        <v>0</v>
      </c>
      <c r="G76" s="36">
        <f t="shared" si="8"/>
        <v>0</v>
      </c>
      <c r="H76" s="36">
        <f t="shared" si="8"/>
        <v>0</v>
      </c>
    </row>
    <row r="77" spans="1:8" ht="11.25" customHeight="1" x14ac:dyDescent="0.2">
      <c r="A77" s="11"/>
      <c r="B77" s="12" t="s">
        <v>87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</row>
    <row r="78" spans="1:8" ht="11.25" customHeight="1" x14ac:dyDescent="0.2">
      <c r="A78" s="11"/>
      <c r="B78" s="12" t="s">
        <v>88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</row>
    <row r="79" spans="1:8" ht="11.25" customHeight="1" x14ac:dyDescent="0.2">
      <c r="A79" s="11"/>
      <c r="B79" s="12" t="s">
        <v>89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</row>
    <row r="80" spans="1:8" ht="11.25" customHeight="1" x14ac:dyDescent="0.2">
      <c r="A80" s="11"/>
      <c r="B80" s="12" t="s">
        <v>90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</row>
    <row r="81" spans="1:8" ht="11.25" customHeight="1" x14ac:dyDescent="0.2">
      <c r="A81" s="11"/>
      <c r="B81" s="12" t="s">
        <v>91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</row>
    <row r="82" spans="1:8" ht="11.25" customHeight="1" x14ac:dyDescent="0.2">
      <c r="A82" s="11"/>
      <c r="B82" s="12" t="s">
        <v>92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</row>
    <row r="83" spans="1:8" ht="11.25" customHeight="1" x14ac:dyDescent="0.2">
      <c r="A83" s="14"/>
      <c r="B83" s="15" t="s">
        <v>93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</row>
    <row r="84" spans="1:8" s="10" customFormat="1" ht="11.25" customHeight="1" x14ac:dyDescent="0.25">
      <c r="A84" s="53" t="s">
        <v>20</v>
      </c>
      <c r="B84" s="54"/>
      <c r="C84" s="35">
        <f t="shared" ref="C84:H84" si="9">+C11+C19+C29+C40+C50+C60+C64+C72+C76</f>
        <v>2784591617</v>
      </c>
      <c r="D84" s="35">
        <f t="shared" si="9"/>
        <v>240580852</v>
      </c>
      <c r="E84" s="35">
        <f t="shared" si="9"/>
        <v>3025172469</v>
      </c>
      <c r="F84" s="35">
        <f t="shared" si="9"/>
        <v>544522394</v>
      </c>
      <c r="G84" s="35">
        <f t="shared" si="9"/>
        <v>544484011</v>
      </c>
      <c r="H84" s="35">
        <f t="shared" si="9"/>
        <v>2480650074</v>
      </c>
    </row>
    <row r="86" spans="1:8" ht="15" customHeight="1" x14ac:dyDescent="0.2">
      <c r="C86" s="28">
        <v>2784591617</v>
      </c>
      <c r="D86" s="28">
        <v>240580852.31</v>
      </c>
      <c r="E86" s="28">
        <v>3025172469.3099999</v>
      </c>
      <c r="F86" s="28">
        <v>544522394.42999995</v>
      </c>
      <c r="G86" s="28">
        <v>544484011.44000006</v>
      </c>
      <c r="H86" s="28">
        <v>2480650074.8800001</v>
      </c>
    </row>
    <row r="87" spans="1:8" x14ac:dyDescent="0.2">
      <c r="C87" s="26"/>
      <c r="D87" s="26"/>
      <c r="E87" s="26"/>
      <c r="F87" s="26"/>
      <c r="G87" s="26"/>
      <c r="H87" s="26"/>
    </row>
    <row r="88" spans="1:8" x14ac:dyDescent="0.2">
      <c r="D88" s="7"/>
      <c r="F88" s="7"/>
      <c r="G88" s="7"/>
    </row>
    <row r="92" spans="1:8" x14ac:dyDescent="0.2">
      <c r="C92" s="27"/>
      <c r="D92" s="27"/>
      <c r="E92" s="27"/>
      <c r="F92" s="27"/>
      <c r="G92" s="27"/>
      <c r="H92" s="27"/>
    </row>
  </sheetData>
  <mergeCells count="14">
    <mergeCell ref="A6:H6"/>
    <mergeCell ref="A1:H1"/>
    <mergeCell ref="A2:H2"/>
    <mergeCell ref="A3:H3"/>
    <mergeCell ref="A4:H4"/>
    <mergeCell ref="A5:H5"/>
    <mergeCell ref="A84:B84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  <pageSetUpPr fitToPage="1"/>
  </sheetPr>
  <dimension ref="A1:I28"/>
  <sheetViews>
    <sheetView showGridLines="0" zoomScale="115" zoomScaleNormal="115" workbookViewId="0">
      <selection activeCell="A4" sqref="A4:G4"/>
    </sheetView>
  </sheetViews>
  <sheetFormatPr baseColWidth="10" defaultColWidth="11.42578125" defaultRowHeight="14.25" x14ac:dyDescent="0.2"/>
  <cols>
    <col min="1" max="1" width="38.5703125" style="1" bestFit="1" customWidth="1"/>
    <col min="2" max="2" width="15.85546875" style="1" bestFit="1" customWidth="1"/>
    <col min="3" max="3" width="16.140625" style="1" customWidth="1"/>
    <col min="4" max="4" width="15.85546875" style="1" bestFit="1" customWidth="1"/>
    <col min="5" max="5" width="14.42578125" style="1" customWidth="1"/>
    <col min="6" max="6" width="15.140625" style="1" customWidth="1"/>
    <col min="7" max="7" width="15.85546875" style="1" bestFit="1" customWidth="1"/>
    <col min="8" max="8" width="11.42578125" style="1"/>
    <col min="9" max="9" width="13.140625" style="1" bestFit="1" customWidth="1"/>
    <col min="10" max="16384" width="11.42578125" style="1"/>
  </cols>
  <sheetData>
    <row r="1" spans="1:9" x14ac:dyDescent="0.2">
      <c r="A1" s="51" t="s">
        <v>130</v>
      </c>
      <c r="B1" s="52"/>
      <c r="C1" s="52"/>
      <c r="D1" s="52"/>
      <c r="E1" s="52"/>
      <c r="F1" s="52"/>
      <c r="G1" s="52"/>
    </row>
    <row r="2" spans="1:9" x14ac:dyDescent="0.2">
      <c r="A2" s="52" t="s">
        <v>0</v>
      </c>
      <c r="B2" s="52"/>
      <c r="C2" s="52"/>
      <c r="D2" s="52"/>
      <c r="E2" s="52"/>
      <c r="F2" s="52"/>
      <c r="G2" s="52"/>
    </row>
    <row r="3" spans="1:9" x14ac:dyDescent="0.2">
      <c r="A3" s="52" t="s">
        <v>4</v>
      </c>
      <c r="B3" s="52"/>
      <c r="C3" s="52"/>
      <c r="D3" s="52"/>
      <c r="E3" s="52"/>
      <c r="F3" s="52"/>
      <c r="G3" s="52"/>
    </row>
    <row r="4" spans="1:9" x14ac:dyDescent="0.2">
      <c r="A4" s="52" t="s">
        <v>94</v>
      </c>
      <c r="B4" s="52"/>
      <c r="C4" s="52"/>
      <c r="D4" s="52"/>
      <c r="E4" s="52"/>
      <c r="F4" s="52"/>
      <c r="G4" s="52"/>
    </row>
    <row r="5" spans="1:9" x14ac:dyDescent="0.2">
      <c r="A5" s="51" t="s">
        <v>131</v>
      </c>
      <c r="B5" s="52"/>
      <c r="C5" s="52"/>
      <c r="D5" s="52"/>
      <c r="E5" s="52"/>
      <c r="F5" s="52"/>
      <c r="G5" s="52"/>
    </row>
    <row r="6" spans="1:9" x14ac:dyDescent="0.2">
      <c r="A6" s="61"/>
      <c r="B6" s="61"/>
      <c r="C6" s="61"/>
      <c r="D6" s="61"/>
      <c r="E6" s="61"/>
      <c r="F6" s="61"/>
      <c r="G6" s="61"/>
    </row>
    <row r="7" spans="1:9" ht="20.100000000000001" customHeight="1" x14ac:dyDescent="0.2">
      <c r="A7" s="44" t="s">
        <v>6</v>
      </c>
      <c r="B7" s="47" t="s">
        <v>7</v>
      </c>
      <c r="C7" s="48"/>
      <c r="D7" s="48"/>
      <c r="E7" s="48"/>
      <c r="F7" s="49"/>
      <c r="G7" s="44" t="s">
        <v>8</v>
      </c>
    </row>
    <row r="8" spans="1:9" ht="15" customHeight="1" x14ac:dyDescent="0.2">
      <c r="A8" s="45"/>
      <c r="B8" s="44" t="s">
        <v>9</v>
      </c>
      <c r="C8" s="3" t="s">
        <v>10</v>
      </c>
      <c r="D8" s="44" t="s">
        <v>1</v>
      </c>
      <c r="E8" s="44" t="s">
        <v>2</v>
      </c>
      <c r="F8" s="44" t="s">
        <v>11</v>
      </c>
      <c r="G8" s="45"/>
    </row>
    <row r="9" spans="1:9" ht="15" customHeight="1" x14ac:dyDescent="0.2">
      <c r="A9" s="45"/>
      <c r="B9" s="46"/>
      <c r="C9" s="4" t="s">
        <v>12</v>
      </c>
      <c r="D9" s="46"/>
      <c r="E9" s="46"/>
      <c r="F9" s="46"/>
      <c r="G9" s="46"/>
    </row>
    <row r="10" spans="1:9" ht="20.100000000000001" customHeight="1" x14ac:dyDescent="0.2">
      <c r="A10" s="46"/>
      <c r="B10" s="5">
        <v>1</v>
      </c>
      <c r="C10" s="5">
        <v>2</v>
      </c>
      <c r="D10" s="5" t="s">
        <v>3</v>
      </c>
      <c r="E10" s="5">
        <v>4</v>
      </c>
      <c r="F10" s="5">
        <v>5</v>
      </c>
      <c r="G10" s="5" t="s">
        <v>13</v>
      </c>
    </row>
    <row r="11" spans="1:9" x14ac:dyDescent="0.2">
      <c r="A11" s="6" t="s">
        <v>95</v>
      </c>
      <c r="B11" s="37">
        <v>2764441833</v>
      </c>
      <c r="C11" s="37">
        <v>239575591</v>
      </c>
      <c r="D11" s="37">
        <v>3004017424</v>
      </c>
      <c r="E11" s="37">
        <v>544522394</v>
      </c>
      <c r="F11" s="37">
        <v>544484011</v>
      </c>
      <c r="G11" s="37">
        <v>2459495029</v>
      </c>
    </row>
    <row r="12" spans="1:9" x14ac:dyDescent="0.2">
      <c r="A12" s="6" t="s">
        <v>96</v>
      </c>
      <c r="B12" s="37">
        <v>20149784</v>
      </c>
      <c r="C12" s="37">
        <v>1005261</v>
      </c>
      <c r="D12" s="37">
        <v>21155045</v>
      </c>
      <c r="E12" s="37">
        <v>0</v>
      </c>
      <c r="F12" s="37">
        <v>0</v>
      </c>
      <c r="G12" s="37">
        <v>21155045</v>
      </c>
    </row>
    <row r="13" spans="1:9" ht="22.5" x14ac:dyDescent="0.2">
      <c r="A13" s="6" t="s">
        <v>97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9" x14ac:dyDescent="0.2">
      <c r="A14" s="6" t="s">
        <v>55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9" x14ac:dyDescent="0.2">
      <c r="A15" s="6" t="s">
        <v>83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9" ht="20.100000000000001" customHeight="1" x14ac:dyDescent="0.2">
      <c r="A16" s="2" t="s">
        <v>20</v>
      </c>
      <c r="B16" s="35">
        <f t="shared" ref="B16:G16" si="0">SUM(B11:B15)</f>
        <v>2784591617</v>
      </c>
      <c r="C16" s="35">
        <f t="shared" si="0"/>
        <v>240580852</v>
      </c>
      <c r="D16" s="35">
        <f t="shared" si="0"/>
        <v>3025172469</v>
      </c>
      <c r="E16" s="35">
        <f t="shared" si="0"/>
        <v>544522394</v>
      </c>
      <c r="F16" s="35">
        <f t="shared" si="0"/>
        <v>544484011</v>
      </c>
      <c r="G16" s="35">
        <f t="shared" si="0"/>
        <v>2480650074</v>
      </c>
      <c r="I16" s="7"/>
    </row>
    <row r="18" spans="1:9" x14ac:dyDescent="0.2">
      <c r="A18" s="25"/>
      <c r="B18" s="30">
        <v>2784591617</v>
      </c>
      <c r="C18" s="30">
        <v>240580852.31</v>
      </c>
      <c r="D18" s="30">
        <v>3025172469.3099999</v>
      </c>
      <c r="E18" s="30">
        <v>544522394.42999995</v>
      </c>
      <c r="F18" s="30">
        <v>544484011.44000006</v>
      </c>
      <c r="G18" s="30">
        <v>2480650074.8800001</v>
      </c>
    </row>
    <row r="19" spans="1:9" x14ac:dyDescent="0.2">
      <c r="B19" s="24"/>
      <c r="C19" s="24"/>
      <c r="D19" s="24"/>
      <c r="E19" s="24"/>
      <c r="F19" s="24"/>
      <c r="G19" s="24"/>
    </row>
    <row r="20" spans="1:9" x14ac:dyDescent="0.2">
      <c r="C20" s="7"/>
      <c r="E20" s="7"/>
      <c r="F20" s="7"/>
    </row>
    <row r="23" spans="1:9" x14ac:dyDescent="0.2">
      <c r="A23" s="43"/>
      <c r="B23" s="43"/>
      <c r="C23" s="43"/>
      <c r="D23" s="43"/>
      <c r="E23" s="43"/>
      <c r="F23" s="43"/>
      <c r="G23" s="43"/>
      <c r="H23" s="43"/>
      <c r="I23" s="43"/>
    </row>
    <row r="24" spans="1:9" x14ac:dyDescent="0.2">
      <c r="A24" s="43"/>
      <c r="B24" s="43"/>
      <c r="C24" s="43"/>
      <c r="D24" s="43"/>
      <c r="E24" s="43"/>
      <c r="F24" s="43"/>
      <c r="G24" s="43"/>
      <c r="H24" s="43"/>
      <c r="I24" s="43"/>
    </row>
    <row r="25" spans="1:9" x14ac:dyDescent="0.2">
      <c r="A25" s="43"/>
      <c r="B25" s="43"/>
      <c r="C25" s="43"/>
      <c r="D25" s="43"/>
      <c r="E25" s="43"/>
      <c r="F25" s="43"/>
      <c r="G25" s="43"/>
      <c r="H25" s="43"/>
      <c r="I25" s="43"/>
    </row>
    <row r="26" spans="1:9" x14ac:dyDescent="0.2">
      <c r="A26" s="43"/>
      <c r="B26" s="43"/>
      <c r="C26" s="43"/>
      <c r="D26" s="43"/>
      <c r="E26" s="43"/>
      <c r="F26" s="43"/>
      <c r="G26" s="43"/>
      <c r="H26" s="43"/>
      <c r="I26" s="43"/>
    </row>
    <row r="27" spans="1:9" x14ac:dyDescent="0.2">
      <c r="A27" s="43"/>
      <c r="B27" s="43"/>
      <c r="C27" s="43"/>
      <c r="D27" s="43"/>
      <c r="E27" s="43"/>
      <c r="F27" s="43"/>
      <c r="G27" s="43"/>
      <c r="H27" s="43"/>
      <c r="I27" s="43"/>
    </row>
    <row r="28" spans="1:9" x14ac:dyDescent="0.2">
      <c r="A28" s="43"/>
      <c r="B28" s="43"/>
      <c r="C28" s="43"/>
      <c r="D28" s="43"/>
      <c r="E28" s="43"/>
      <c r="F28" s="43"/>
      <c r="G28" s="43"/>
      <c r="H28" s="43"/>
      <c r="I28" s="43"/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scale="91" fitToHeight="0" orientation="landscape" r:id="rId1"/>
  <ignoredErrors>
    <ignoredError sqref="B16:G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  <pageSetUpPr fitToPage="1"/>
  </sheetPr>
  <dimension ref="A1:H48"/>
  <sheetViews>
    <sheetView showGridLines="0" zoomScaleNormal="100" workbookViewId="0">
      <selection activeCell="C18" sqref="C18"/>
    </sheetView>
  </sheetViews>
  <sheetFormatPr baseColWidth="10" defaultColWidth="11.42578125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4.140625" style="1" customWidth="1"/>
    <col min="9" max="16384" width="11.42578125" style="1"/>
  </cols>
  <sheetData>
    <row r="1" spans="1:8" x14ac:dyDescent="0.2">
      <c r="A1" s="51" t="s">
        <v>130</v>
      </c>
      <c r="B1" s="52"/>
      <c r="C1" s="52"/>
      <c r="D1" s="52"/>
      <c r="E1" s="52"/>
      <c r="F1" s="52"/>
      <c r="G1" s="52"/>
      <c r="H1" s="52"/>
    </row>
    <row r="2" spans="1:8" x14ac:dyDescent="0.2">
      <c r="A2" s="52" t="s">
        <v>0</v>
      </c>
      <c r="B2" s="52"/>
      <c r="C2" s="52"/>
      <c r="D2" s="52"/>
      <c r="E2" s="52"/>
      <c r="F2" s="52"/>
      <c r="G2" s="52"/>
      <c r="H2" s="52"/>
    </row>
    <row r="3" spans="1:8" x14ac:dyDescent="0.2">
      <c r="A3" s="52" t="s">
        <v>4</v>
      </c>
      <c r="B3" s="52"/>
      <c r="C3" s="52"/>
      <c r="D3" s="52"/>
      <c r="E3" s="52"/>
      <c r="F3" s="52"/>
      <c r="G3" s="52"/>
      <c r="H3" s="52"/>
    </row>
    <row r="4" spans="1:8" x14ac:dyDescent="0.2">
      <c r="A4" s="52" t="s">
        <v>98</v>
      </c>
      <c r="B4" s="52"/>
      <c r="C4" s="52"/>
      <c r="D4" s="52"/>
      <c r="E4" s="52"/>
      <c r="F4" s="52"/>
      <c r="G4" s="52"/>
      <c r="H4" s="52"/>
    </row>
    <row r="5" spans="1:8" x14ac:dyDescent="0.2">
      <c r="A5" s="51" t="s">
        <v>131</v>
      </c>
      <c r="B5" s="52"/>
      <c r="C5" s="52"/>
      <c r="D5" s="52"/>
      <c r="E5" s="52"/>
      <c r="F5" s="52"/>
      <c r="G5" s="52"/>
      <c r="H5" s="52"/>
    </row>
    <row r="6" spans="1:8" x14ac:dyDescent="0.2">
      <c r="A6" s="61"/>
      <c r="B6" s="61"/>
      <c r="C6" s="61"/>
      <c r="D6" s="61"/>
      <c r="E6" s="61"/>
      <c r="F6" s="61"/>
      <c r="G6" s="61"/>
      <c r="H6" s="61"/>
    </row>
    <row r="7" spans="1:8" ht="12" customHeight="1" x14ac:dyDescent="0.2">
      <c r="A7" s="55" t="s">
        <v>6</v>
      </c>
      <c r="B7" s="56"/>
      <c r="C7" s="47" t="s">
        <v>7</v>
      </c>
      <c r="D7" s="48"/>
      <c r="E7" s="48"/>
      <c r="F7" s="48"/>
      <c r="G7" s="49"/>
      <c r="H7" s="44" t="s">
        <v>8</v>
      </c>
    </row>
    <row r="8" spans="1:8" ht="12" customHeight="1" x14ac:dyDescent="0.2">
      <c r="A8" s="57"/>
      <c r="B8" s="58"/>
      <c r="C8" s="44" t="s">
        <v>9</v>
      </c>
      <c r="D8" s="3" t="s">
        <v>10</v>
      </c>
      <c r="E8" s="44" t="s">
        <v>1</v>
      </c>
      <c r="F8" s="44" t="s">
        <v>2</v>
      </c>
      <c r="G8" s="44" t="s">
        <v>11</v>
      </c>
      <c r="H8" s="45"/>
    </row>
    <row r="9" spans="1:8" ht="12" customHeight="1" x14ac:dyDescent="0.2">
      <c r="A9" s="57"/>
      <c r="B9" s="58"/>
      <c r="C9" s="46"/>
      <c r="D9" s="4" t="s">
        <v>12</v>
      </c>
      <c r="E9" s="46"/>
      <c r="F9" s="46"/>
      <c r="G9" s="46"/>
      <c r="H9" s="46"/>
    </row>
    <row r="10" spans="1:8" ht="12" customHeight="1" x14ac:dyDescent="0.2">
      <c r="A10" s="59"/>
      <c r="B10" s="60"/>
      <c r="C10" s="5">
        <v>1</v>
      </c>
      <c r="D10" s="5">
        <v>2</v>
      </c>
      <c r="E10" s="5" t="s">
        <v>3</v>
      </c>
      <c r="F10" s="5">
        <v>4</v>
      </c>
      <c r="G10" s="5">
        <v>5</v>
      </c>
      <c r="H10" s="5" t="s">
        <v>13</v>
      </c>
    </row>
    <row r="11" spans="1:8" s="10" customFormat="1" ht="15" x14ac:dyDescent="0.25">
      <c r="A11" s="20" t="s">
        <v>99</v>
      </c>
      <c r="B11" s="21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 x14ac:dyDescent="0.2">
      <c r="A12" s="16"/>
      <c r="B12" s="17" t="s">
        <v>100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</row>
    <row r="13" spans="1:8" x14ac:dyDescent="0.2">
      <c r="A13" s="16"/>
      <c r="B13" s="17" t="s">
        <v>101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</row>
    <row r="14" spans="1:8" x14ac:dyDescent="0.2">
      <c r="A14" s="16"/>
      <c r="B14" s="17" t="s">
        <v>102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spans="1:8" x14ac:dyDescent="0.2">
      <c r="A15" s="16"/>
      <c r="B15" s="17" t="s">
        <v>103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</row>
    <row r="16" spans="1:8" x14ac:dyDescent="0.2">
      <c r="A16" s="16"/>
      <c r="B16" s="17" t="s">
        <v>104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</row>
    <row r="17" spans="1:8" x14ac:dyDescent="0.2">
      <c r="A17" s="16"/>
      <c r="B17" s="17" t="s">
        <v>105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</row>
    <row r="18" spans="1:8" x14ac:dyDescent="0.2">
      <c r="A18" s="16"/>
      <c r="B18" s="17" t="s">
        <v>106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</row>
    <row r="19" spans="1:8" x14ac:dyDescent="0.2">
      <c r="A19" s="16"/>
      <c r="B19" s="17" t="s">
        <v>49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</row>
    <row r="20" spans="1:8" s="10" customFormat="1" ht="15" x14ac:dyDescent="0.25">
      <c r="A20" s="22" t="s">
        <v>107</v>
      </c>
      <c r="B20" s="23"/>
      <c r="C20" s="36">
        <f>+C21+C22+C23</f>
        <v>2784591617</v>
      </c>
      <c r="D20" s="36">
        <f t="shared" ref="D20:H20" si="0">+D21+D22+D23</f>
        <v>240580852</v>
      </c>
      <c r="E20" s="36">
        <f t="shared" si="0"/>
        <v>3025172469</v>
      </c>
      <c r="F20" s="36">
        <f t="shared" si="0"/>
        <v>544522394</v>
      </c>
      <c r="G20" s="36">
        <f t="shared" si="0"/>
        <v>544484011</v>
      </c>
      <c r="H20" s="36">
        <f t="shared" si="0"/>
        <v>2480650074</v>
      </c>
    </row>
    <row r="21" spans="1:8" x14ac:dyDescent="0.2">
      <c r="A21" s="16"/>
      <c r="B21" s="17" t="s">
        <v>108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</row>
    <row r="22" spans="1:8" x14ac:dyDescent="0.2">
      <c r="A22" s="16"/>
      <c r="B22" s="17" t="s">
        <v>109</v>
      </c>
      <c r="C22" s="37">
        <v>228000</v>
      </c>
      <c r="D22" s="37">
        <v>2539172</v>
      </c>
      <c r="E22" s="37">
        <v>2767172</v>
      </c>
      <c r="F22" s="37">
        <v>190857</v>
      </c>
      <c r="G22" s="37">
        <v>190857</v>
      </c>
      <c r="H22" s="37">
        <v>2576314</v>
      </c>
    </row>
    <row r="23" spans="1:8" x14ac:dyDescent="0.2">
      <c r="A23" s="16"/>
      <c r="B23" s="17" t="s">
        <v>110</v>
      </c>
      <c r="C23" s="37">
        <v>2784363617</v>
      </c>
      <c r="D23" s="37">
        <v>238041680</v>
      </c>
      <c r="E23" s="37">
        <v>3022405297</v>
      </c>
      <c r="F23" s="37">
        <v>544331537</v>
      </c>
      <c r="G23" s="37">
        <v>544293154</v>
      </c>
      <c r="H23" s="37">
        <v>2478073760</v>
      </c>
    </row>
    <row r="24" spans="1:8" x14ac:dyDescent="0.2">
      <c r="A24" s="16"/>
      <c r="B24" s="17" t="s">
        <v>111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1:8" x14ac:dyDescent="0.2">
      <c r="A25" s="16"/>
      <c r="B25" s="17" t="s">
        <v>112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x14ac:dyDescent="0.2">
      <c r="A26" s="16"/>
      <c r="B26" s="17" t="s">
        <v>113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 x14ac:dyDescent="0.2">
      <c r="A27" s="16"/>
      <c r="B27" s="17" t="s">
        <v>114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 s="10" customFormat="1" ht="15" x14ac:dyDescent="0.25">
      <c r="A28" s="22" t="s">
        <v>115</v>
      </c>
      <c r="B28" s="23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16"/>
      <c r="B29" s="17" t="s">
        <v>116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</row>
    <row r="30" spans="1:8" x14ac:dyDescent="0.2">
      <c r="A30" s="16"/>
      <c r="B30" s="17" t="s">
        <v>117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</row>
    <row r="31" spans="1:8" x14ac:dyDescent="0.2">
      <c r="A31" s="16"/>
      <c r="B31" s="17" t="s">
        <v>118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</row>
    <row r="32" spans="1:8" x14ac:dyDescent="0.2">
      <c r="A32" s="16"/>
      <c r="B32" s="17" t="s">
        <v>119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x14ac:dyDescent="0.2">
      <c r="A33" s="16"/>
      <c r="B33" s="17" t="s">
        <v>120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x14ac:dyDescent="0.2">
      <c r="A34" s="16"/>
      <c r="B34" s="17" t="s">
        <v>121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x14ac:dyDescent="0.2">
      <c r="A35" s="16"/>
      <c r="B35" s="17" t="s">
        <v>122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</row>
    <row r="36" spans="1:8" x14ac:dyDescent="0.2">
      <c r="A36" s="16"/>
      <c r="B36" s="17" t="s">
        <v>123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</row>
    <row r="37" spans="1:8" x14ac:dyDescent="0.2">
      <c r="A37" s="16"/>
      <c r="B37" s="17" t="s">
        <v>124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</row>
    <row r="38" spans="1:8" s="10" customFormat="1" ht="15" x14ac:dyDescent="0.25">
      <c r="A38" s="22" t="s">
        <v>125</v>
      </c>
      <c r="B38" s="23"/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16"/>
      <c r="B39" s="17" t="s">
        <v>126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</row>
    <row r="40" spans="1:8" x14ac:dyDescent="0.2">
      <c r="A40" s="16"/>
      <c r="B40" s="17" t="s">
        <v>127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">
      <c r="A41" s="16"/>
      <c r="B41" s="17" t="s">
        <v>128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</row>
    <row r="42" spans="1:8" x14ac:dyDescent="0.2">
      <c r="A42" s="18"/>
      <c r="B42" s="19" t="s">
        <v>129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20.100000000000001" customHeight="1" x14ac:dyDescent="0.2">
      <c r="A43" s="53" t="s">
        <v>20</v>
      </c>
      <c r="B43" s="62"/>
      <c r="C43" s="35">
        <f t="shared" ref="C43:H43" si="1">+C11+C20+C28+C38</f>
        <v>2784591617</v>
      </c>
      <c r="D43" s="35">
        <f t="shared" si="1"/>
        <v>240580852</v>
      </c>
      <c r="E43" s="35">
        <f t="shared" si="1"/>
        <v>3025172469</v>
      </c>
      <c r="F43" s="35">
        <f t="shared" si="1"/>
        <v>544522394</v>
      </c>
      <c r="G43" s="35">
        <f t="shared" si="1"/>
        <v>544484011</v>
      </c>
      <c r="H43" s="35">
        <f t="shared" si="1"/>
        <v>2480650074</v>
      </c>
    </row>
    <row r="45" spans="1:8" x14ac:dyDescent="0.2">
      <c r="B45" s="43"/>
      <c r="C45" s="43"/>
      <c r="D45" s="43"/>
      <c r="E45" s="43"/>
      <c r="F45" s="43"/>
      <c r="G45" s="43"/>
      <c r="H45" s="43"/>
    </row>
    <row r="46" spans="1:8" x14ac:dyDescent="0.2">
      <c r="B46" s="43"/>
      <c r="C46" s="43"/>
      <c r="D46" s="43"/>
      <c r="E46" s="43"/>
      <c r="F46" s="43"/>
      <c r="G46" s="43"/>
      <c r="H46" s="43"/>
    </row>
    <row r="47" spans="1:8" x14ac:dyDescent="0.2">
      <c r="B47" s="43"/>
      <c r="C47" s="43"/>
      <c r="D47" s="43"/>
      <c r="E47" s="43"/>
      <c r="F47" s="43"/>
      <c r="G47" s="43"/>
      <c r="H47" s="43"/>
    </row>
    <row r="48" spans="1:8" x14ac:dyDescent="0.2">
      <c r="D48" s="7"/>
      <c r="F48" s="7"/>
      <c r="G48" s="7"/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EAEPE</vt:lpstr>
      <vt:lpstr>C.C</vt:lpstr>
      <vt:lpstr>CE</vt:lpstr>
      <vt:lpstr>F.F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2022-06-07T19:47:12Z</cp:lastPrinted>
  <dcterms:created xsi:type="dcterms:W3CDTF">2021-01-09T22:25:06Z</dcterms:created>
  <dcterms:modified xsi:type="dcterms:W3CDTF">2022-06-07T19:47:55Z</dcterms:modified>
</cp:coreProperties>
</file>