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estados fros presupuestales\"/>
    </mc:Choice>
  </mc:AlternateContent>
  <xr:revisionPtr revIDLastSave="0" documentId="13_ncr:1_{46F0BE21-61DF-4BC1-83A7-2FDDE4CC04B8}" xr6:coauthVersionLast="36" xr6:coauthVersionMax="36" xr10:uidLastSave="{00000000-0000-0000-0000-000000000000}"/>
  <bookViews>
    <workbookView xWindow="28680" yWindow="-120" windowWidth="29040" windowHeight="15840" activeTab="3" xr2:uid="{00000000-000D-0000-FFFF-FFFF00000000}"/>
  </bookViews>
  <sheets>
    <sheet name="EAEPE CA" sheetId="3" r:id="rId1"/>
    <sheet name="EAEPE COG" sheetId="4" r:id="rId2"/>
    <sheet name="EAEPE CE" sheetId="5" r:id="rId3"/>
    <sheet name="EAEPE CF" sheetId="6" r:id="rId4"/>
  </sheets>
  <calcPr calcId="191029"/>
</workbook>
</file>

<file path=xl/calcChain.xml><?xml version="1.0" encoding="utf-8"?>
<calcChain xmlns="http://schemas.openxmlformats.org/spreadsheetml/2006/main">
  <c r="G43" i="6" l="1"/>
  <c r="F43" i="6"/>
  <c r="D43" i="6"/>
  <c r="C43" i="6"/>
  <c r="H23" i="6"/>
  <c r="H43" i="6" s="1"/>
  <c r="E23" i="6"/>
  <c r="E43" i="6" s="1"/>
  <c r="G20" i="6"/>
  <c r="F20" i="6"/>
  <c r="E20" i="6"/>
  <c r="D20" i="6"/>
  <c r="C20" i="6"/>
  <c r="F16" i="5"/>
  <c r="E16" i="5"/>
  <c r="C16" i="5"/>
  <c r="B16" i="5"/>
  <c r="D12" i="5"/>
  <c r="G12" i="5" s="1"/>
  <c r="G16" i="5" s="1"/>
  <c r="G11" i="5"/>
  <c r="D11" i="5"/>
  <c r="D16" i="5" s="1"/>
  <c r="E82" i="4"/>
  <c r="H82" i="4" s="1"/>
  <c r="H81" i="4"/>
  <c r="E81" i="4"/>
  <c r="E80" i="4"/>
  <c r="H80" i="4" s="1"/>
  <c r="E79" i="4"/>
  <c r="H79" i="4" s="1"/>
  <c r="H78" i="4"/>
  <c r="E78" i="4"/>
  <c r="E77" i="4"/>
  <c r="H77" i="4" s="1"/>
  <c r="E76" i="4"/>
  <c r="H76" i="4" s="1"/>
  <c r="H74" i="4"/>
  <c r="E74" i="4"/>
  <c r="E73" i="4"/>
  <c r="H73" i="4" s="1"/>
  <c r="E72" i="4"/>
  <c r="H72" i="4" s="1"/>
  <c r="H70" i="4"/>
  <c r="E70" i="4"/>
  <c r="E69" i="4"/>
  <c r="H69" i="4" s="1"/>
  <c r="E68" i="4"/>
  <c r="H68" i="4" s="1"/>
  <c r="H67" i="4"/>
  <c r="E67" i="4"/>
  <c r="E66" i="4"/>
  <c r="H66" i="4" s="1"/>
  <c r="E65" i="4"/>
  <c r="H65" i="4" s="1"/>
  <c r="H64" i="4"/>
  <c r="E64" i="4"/>
  <c r="E63" i="4"/>
  <c r="H62" i="4"/>
  <c r="E62" i="4"/>
  <c r="E59" i="4" s="1"/>
  <c r="H61" i="4"/>
  <c r="E61" i="4"/>
  <c r="E60" i="4"/>
  <c r="H60" i="4" s="1"/>
  <c r="H59" i="4" s="1"/>
  <c r="G59" i="4"/>
  <c r="G83" i="4" s="1"/>
  <c r="F59" i="4"/>
  <c r="F83" i="4" s="1"/>
  <c r="D59" i="4"/>
  <c r="D83" i="4" s="1"/>
  <c r="C59" i="4"/>
  <c r="H58" i="4"/>
  <c r="E58" i="4"/>
  <c r="H57" i="4"/>
  <c r="E57" i="4"/>
  <c r="E56" i="4"/>
  <c r="H56" i="4" s="1"/>
  <c r="H55" i="4"/>
  <c r="E55" i="4"/>
  <c r="H54" i="4"/>
  <c r="E54" i="4"/>
  <c r="E53" i="4"/>
  <c r="H53" i="4" s="1"/>
  <c r="H52" i="4"/>
  <c r="E52" i="4"/>
  <c r="E49" i="4" s="1"/>
  <c r="H51" i="4"/>
  <c r="E51" i="4"/>
  <c r="E50" i="4"/>
  <c r="H50" i="4" s="1"/>
  <c r="H49" i="4" s="1"/>
  <c r="G49" i="4"/>
  <c r="F49" i="4"/>
  <c r="D49" i="4"/>
  <c r="C49" i="4"/>
  <c r="H48" i="4"/>
  <c r="E48" i="4"/>
  <c r="H47" i="4"/>
  <c r="E47" i="4"/>
  <c r="E46" i="4"/>
  <c r="H46" i="4" s="1"/>
  <c r="H45" i="4"/>
  <c r="E45" i="4"/>
  <c r="H44" i="4"/>
  <c r="E44" i="4"/>
  <c r="E43" i="4"/>
  <c r="H43" i="4" s="1"/>
  <c r="H42" i="4"/>
  <c r="E42" i="4"/>
  <c r="H41" i="4"/>
  <c r="E41" i="4"/>
  <c r="H40" i="4"/>
  <c r="G39" i="4"/>
  <c r="F39" i="4"/>
  <c r="E39" i="4"/>
  <c r="D39" i="4"/>
  <c r="C39" i="4"/>
  <c r="E38" i="4"/>
  <c r="H38" i="4" s="1"/>
  <c r="E37" i="4"/>
  <c r="H37" i="4" s="1"/>
  <c r="H36" i="4"/>
  <c r="E36" i="4"/>
  <c r="E35" i="4"/>
  <c r="H35" i="4" s="1"/>
  <c r="E34" i="4"/>
  <c r="H34" i="4" s="1"/>
  <c r="H33" i="4"/>
  <c r="E33" i="4"/>
  <c r="E32" i="4"/>
  <c r="E29" i="4" s="1"/>
  <c r="E31" i="4"/>
  <c r="H31" i="4" s="1"/>
  <c r="H30" i="4"/>
  <c r="E30" i="4"/>
  <c r="G29" i="4"/>
  <c r="F29" i="4"/>
  <c r="D29" i="4"/>
  <c r="C29" i="4"/>
  <c r="E28" i="4"/>
  <c r="H28" i="4" s="1"/>
  <c r="E27" i="4"/>
  <c r="H27" i="4" s="1"/>
  <c r="H26" i="4"/>
  <c r="E26" i="4"/>
  <c r="E25" i="4"/>
  <c r="H25" i="4" s="1"/>
  <c r="E24" i="4"/>
  <c r="H24" i="4" s="1"/>
  <c r="H23" i="4"/>
  <c r="E23" i="4"/>
  <c r="E22" i="4"/>
  <c r="E19" i="4" s="1"/>
  <c r="E21" i="4"/>
  <c r="H21" i="4" s="1"/>
  <c r="H20" i="4"/>
  <c r="E20" i="4"/>
  <c r="G19" i="4"/>
  <c r="F19" i="4"/>
  <c r="D19" i="4"/>
  <c r="C19" i="4"/>
  <c r="E18" i="4"/>
  <c r="H18" i="4" s="1"/>
  <c r="E17" i="4"/>
  <c r="H17" i="4" s="1"/>
  <c r="H16" i="4"/>
  <c r="E16" i="4"/>
  <c r="E15" i="4"/>
  <c r="H15" i="4" s="1"/>
  <c r="E14" i="4"/>
  <c r="H14" i="4" s="1"/>
  <c r="H13" i="4"/>
  <c r="E13" i="4"/>
  <c r="E12" i="4"/>
  <c r="E11" i="4" s="1"/>
  <c r="G11" i="4"/>
  <c r="F11" i="4"/>
  <c r="D11" i="4"/>
  <c r="C11" i="4"/>
  <c r="C83" i="4" s="1"/>
  <c r="F17" i="3"/>
  <c r="E17" i="3"/>
  <c r="C17" i="3"/>
  <c r="B17" i="3"/>
  <c r="G16" i="3"/>
  <c r="D16" i="3"/>
  <c r="D15" i="3"/>
  <c r="G15" i="3" s="1"/>
  <c r="D14" i="3"/>
  <c r="G14" i="3" s="1"/>
  <c r="G13" i="3"/>
  <c r="D13" i="3"/>
  <c r="D12" i="3"/>
  <c r="D17" i="3" s="1"/>
  <c r="D11" i="3"/>
  <c r="G11" i="3" s="1"/>
  <c r="E83" i="4" l="1"/>
  <c r="H29" i="4"/>
  <c r="H39" i="4"/>
  <c r="G12" i="3"/>
  <c r="G17" i="3" s="1"/>
  <c r="H12" i="4"/>
  <c r="H11" i="4" s="1"/>
  <c r="H22" i="4"/>
  <c r="H19" i="4" s="1"/>
  <c r="H83" i="4" s="1"/>
  <c r="H32" i="4"/>
  <c r="H20" i="6"/>
</calcChain>
</file>

<file path=xl/sharedStrings.xml><?xml version="1.0" encoding="utf-8"?>
<sst xmlns="http://schemas.openxmlformats.org/spreadsheetml/2006/main" count="183" uniqueCount="133">
  <si>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</si>
  <si>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</si>
  <si>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</si>
  <si>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</si>
  <si>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</si>
  <si>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</si>
  <si>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</si>
  <si>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</si>
  <si>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</si>
  <si>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</si>
  <si>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</si>
  <si>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</si>
  <si>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</si>
  <si>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</si>
  <si>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</si>
  <si>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</si>
  <si>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</si>
  <si>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</si>
  <si>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</si>
  <si>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</si>
  <si>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</si>
  <si>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</si>
  <si>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</si>
  <si>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</si>
  <si>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</si>
  <si>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</si>
  <si>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</si>
  <si>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</si>
  <si>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</si>
  <si>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</si>
  <si>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</si>
  <si>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</si>
  <si>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</si>
  <si>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</si>
  <si>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</si>
  <si>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</si>
  <si>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</si>
  <si>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</si>
  <si>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</si>
  <si>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</si>
  <si>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</si>
  <si>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</si>
  <si>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</si>
  <si>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</si>
  <si>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</si>
  <si>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</si>
  <si>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</si>
  <si>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</si>
  <si>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</si>
  <si>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</si>
  <si>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</si>
  <si>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</si>
  <si>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</si>
  <si>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</si>
  <si>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</si>
  <si>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</si>
  <si>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</si>
  <si>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</si>
  <si>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</si>
  <si>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</si>
  <si>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</si>
  <si>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</si>
  <si>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</si>
  <si>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</si>
  <si>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</si>
  <si>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</si>
  <si>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</si>
  <si>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</si>
  <si>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</si>
  <si>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</si>
  <si>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</si>
  <si>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</si>
  <si>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</si>
  <si>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</si>
  <si>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</si>
  <si>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</si>
  <si>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</si>
  <si>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</si>
  <si>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</si>
  <si>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</si>
  <si>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</si>
  <si>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</si>
  <si>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</si>
  <si>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</si>
  <si>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</si>
  <si>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</si>
  <si>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</si>
  <si>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</si>
  <si>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</si>
  <si>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</si>
  <si>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</si>
  <si>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</si>
  <si>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</si>
  <si>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</si>
  <si>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</si>
  <si>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</si>
  <si>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</si>
  <si>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</si>
  <si>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</si>
  <si>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</si>
  <si>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</si>
  <si>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</si>
  <si>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</si>
  <si>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</si>
  <si>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</si>
  <si>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</si>
  <si>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</si>
  <si>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</si>
  <si>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</si>
  <si>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</si>
  <si>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</si>
  <si>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</si>
  <si>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</si>
  <si>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</si>
  <si>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</si>
  <si>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</si>
  <si>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</si>
  <si>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</si>
  <si>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</si>
  <si>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</si>
  <si>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</si>
  <si>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</si>
  <si>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</si>
  <si>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</si>
  <si>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</si>
  <si>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</si>
  <si>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</si>
  <si>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</si>
  <si>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</si>
  <si>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</si>
  <si>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CUENTA PUBLICA 2021</t>
  </si>
  <si>
    <t>DEL 01 DE ENERO DE 2021 AL 30 DE SEPTIEMBRE DE 2021</t>
  </si>
  <si>
    <t>DEL 01 DE ENERO DE 2021 AL 30 DE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</si>
</sst>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6" formatCode="_-* #,##0.0000_-;\-* #,##0.00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6"/>
      <color theme="1"/>
      <name val="Arial"/>
      <family val="2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3" fontId="24" fillId="0" borderId="24" xfId="0" applyNumberFormat="1" applyFont="1" applyBorder="1" applyAlignment="1">
      <alignment horizontal="right"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0" fontId="22" fillId="0" borderId="20" xfId="0" applyFont="1" applyBorder="1" applyAlignment="1"/>
    <xf numFmtId="0" fontId="22" fillId="0" borderId="21" xfId="0" applyFont="1" applyBorder="1" applyAlignment="1"/>
    <xf numFmtId="0" fontId="22" fillId="0" borderId="22" xfId="0" applyFont="1" applyBorder="1" applyAlignment="1"/>
    <xf numFmtId="0" fontId="22" fillId="0" borderId="23" xfId="0" applyFont="1" applyBorder="1" applyAlignment="1"/>
    <xf numFmtId="0" fontId="24" fillId="0" borderId="18" xfId="0" applyFont="1" applyBorder="1" applyAlignment="1"/>
    <xf numFmtId="0" fontId="24" fillId="0" borderId="19" xfId="0" applyFont="1" applyBorder="1" applyAlignment="1"/>
    <xf numFmtId="0" fontId="24" fillId="0" borderId="20" xfId="0" applyFont="1" applyBorder="1" applyAlignment="1"/>
    <xf numFmtId="0" fontId="24" fillId="0" borderId="21" xfId="0" applyFont="1" applyBorder="1" applyAlignment="1"/>
    <xf numFmtId="3" fontId="19" fillId="0" borderId="0" xfId="0" applyNumberFormat="1" applyFont="1"/>
    <xf numFmtId="43" fontId="28" fillId="0" borderId="0" xfId="1" applyFont="1"/>
    <xf numFmtId="166" fontId="28" fillId="0" borderId="0" xfId="1" applyNumberFormat="1" applyFont="1"/>
    <xf numFmtId="0" fontId="18" fillId="0" borderId="0" xfId="0" applyFont="1" applyAlignment="1">
      <alignment horizontal="right"/>
    </xf>
    <xf numFmtId="0" fontId="22" fillId="0" borderId="12" xfId="0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  <xf numFmtId="0" fontId="18" fillId="0" borderId="0" xfId="0" applyFont="1" applyBorder="1"/>
    <xf numFmtId="43" fontId="28" fillId="0" borderId="0" xfId="1" applyFont="1" applyBorder="1"/>
    <xf numFmtId="43" fontId="31" fillId="0" borderId="0" xfId="1" applyFont="1" applyBorder="1"/>
    <xf numFmtId="4" fontId="19" fillId="0" borderId="0" xfId="0" applyNumberFormat="1" applyFont="1" applyBorder="1"/>
    <xf numFmtId="3" fontId="18" fillId="0" borderId="0" xfId="0" applyNumberFormat="1" applyFont="1" applyBorder="1"/>
    <xf numFmtId="43" fontId="27" fillId="0" borderId="0" xfId="0" applyNumberFormat="1" applyFont="1" applyBorder="1"/>
    <xf numFmtId="0" fontId="18" fillId="0" borderId="0" xfId="0" applyFont="1" applyBorder="1" applyAlignment="1">
      <alignment horizontal="right"/>
    </xf>
    <xf numFmtId="4" fontId="21" fillId="0" borderId="0" xfId="0" applyNumberFormat="1" applyFont="1" applyBorder="1" applyAlignment="1">
      <alignment horizontal="right" vertical="center" wrapText="1"/>
    </xf>
    <xf numFmtId="43" fontId="19" fillId="0" borderId="0" xfId="1" applyFont="1" applyBorder="1"/>
    <xf numFmtId="43" fontId="27" fillId="0" borderId="0" xfId="1" applyFont="1" applyBorder="1"/>
    <xf numFmtId="0" fontId="18" fillId="0" borderId="0" xfId="0" applyFont="1" applyFill="1" applyBorder="1"/>
    <xf numFmtId="43" fontId="21" fillId="0" borderId="0" xfId="1" applyFont="1" applyFill="1" applyBorder="1" applyAlignment="1">
      <alignment horizontal="right" vertical="center" wrapText="1"/>
    </xf>
  </cellXfs>
  <cellStyles count="62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3" xfId="54" xr:uid="{00000000-0005-0000-0000-00002A000000}"/>
    <cellStyle name="Millares 3" xfId="49" xr:uid="{00000000-0005-0000-0000-00002B000000}"/>
    <cellStyle name="Millares 4" xfId="51" xr:uid="{00000000-0005-0000-0000-00002C000000}"/>
    <cellStyle name="Millares 5" xfId="53" xr:uid="{00000000-0005-0000-0000-00002D000000}"/>
    <cellStyle name="Millares 6" xfId="45" xr:uid="{00000000-0005-0000-0000-00002E000000}"/>
    <cellStyle name="Moneda 2" xfId="48" xr:uid="{00000000-0005-0000-0000-00002F000000}"/>
    <cellStyle name="Neutral" xfId="9" builtinId="28" customBuiltin="1"/>
    <cellStyle name="Neutral 2" xfId="55" xr:uid="{00000000-0005-0000-0000-000031000000}"/>
    <cellStyle name="Normal" xfId="0" builtinId="0"/>
    <cellStyle name="Normal 2" xfId="43" xr:uid="{00000000-0005-0000-0000-000033000000}"/>
    <cellStyle name="Normal 2 2" xfId="50" xr:uid="{00000000-0005-0000-0000-000034000000}"/>
    <cellStyle name="Normal 9" xfId="46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showGridLines="0" workbookViewId="0">
      <selection sqref="A1:G1"/>
    </sheetView>
  </sheetViews>
  <sheetFormatPr baseColWidth="10" defaultRowHeight="14.25" x14ac:dyDescent="0.2"/>
  <cols>
    <col min="1" max="1" width="45.7109375" style="1" bestFit="1" customWidth="1"/>
    <col min="2" max="4" width="13" style="1" bestFit="1" customWidth="1"/>
    <col min="5" max="5" width="14.28515625" style="1" bestFit="1" customWidth="1"/>
    <col min="6" max="6" width="13.28515625" style="1" bestFit="1" customWidth="1"/>
    <col min="7" max="7" width="11.7109375" style="1" bestFit="1" customWidth="1"/>
    <col min="8" max="16384" width="11.42578125" style="1"/>
  </cols>
  <sheetData>
    <row r="1" spans="1:7" x14ac:dyDescent="0.2">
      <c r="A1" s="50" t="s">
        <v>130</v>
      </c>
      <c r="B1" s="50"/>
      <c r="C1" s="50"/>
      <c r="D1" s="50"/>
      <c r="E1" s="50"/>
      <c r="F1" s="50"/>
      <c r="G1" s="50"/>
    </row>
    <row r="2" spans="1:7" x14ac:dyDescent="0.2">
      <c r="A2" s="50" t="s">
        <v>0</v>
      </c>
      <c r="B2" s="50"/>
      <c r="C2" s="50"/>
      <c r="D2" s="50"/>
      <c r="E2" s="50"/>
      <c r="F2" s="50"/>
      <c r="G2" s="50"/>
    </row>
    <row r="3" spans="1:7" x14ac:dyDescent="0.2">
      <c r="A3" s="50" t="s">
        <v>4</v>
      </c>
      <c r="B3" s="50"/>
      <c r="C3" s="50"/>
      <c r="D3" s="50"/>
      <c r="E3" s="50"/>
      <c r="F3" s="50"/>
      <c r="G3" s="50"/>
    </row>
    <row r="4" spans="1:7" x14ac:dyDescent="0.2">
      <c r="A4" s="50" t="s">
        <v>5</v>
      </c>
      <c r="B4" s="50"/>
      <c r="C4" s="50"/>
      <c r="D4" s="50"/>
      <c r="E4" s="50"/>
      <c r="F4" s="50"/>
      <c r="G4" s="50"/>
    </row>
    <row r="5" spans="1:7" x14ac:dyDescent="0.2">
      <c r="A5" s="50" t="s">
        <v>131</v>
      </c>
      <c r="B5" s="50"/>
      <c r="C5" s="50"/>
      <c r="D5" s="50"/>
      <c r="E5" s="50"/>
      <c r="F5" s="50"/>
      <c r="G5" s="50"/>
    </row>
    <row r="6" spans="1:7" x14ac:dyDescent="0.2">
      <c r="A6" s="49"/>
      <c r="B6" s="49"/>
      <c r="C6" s="49"/>
      <c r="D6" s="49"/>
      <c r="E6" s="49"/>
      <c r="F6" s="49"/>
      <c r="G6" s="49"/>
    </row>
    <row r="7" spans="1:7" ht="20.100000000000001" customHeight="1" x14ac:dyDescent="0.2">
      <c r="A7" s="46" t="s">
        <v>6</v>
      </c>
      <c r="B7" s="43" t="s">
        <v>7</v>
      </c>
      <c r="C7" s="44"/>
      <c r="D7" s="44"/>
      <c r="E7" s="44"/>
      <c r="F7" s="45"/>
      <c r="G7" s="46" t="s">
        <v>8</v>
      </c>
    </row>
    <row r="8" spans="1:7" ht="15" customHeight="1" x14ac:dyDescent="0.2">
      <c r="A8" s="47"/>
      <c r="B8" s="46" t="s">
        <v>9</v>
      </c>
      <c r="C8" s="6" t="s">
        <v>10</v>
      </c>
      <c r="D8" s="46" t="s">
        <v>1</v>
      </c>
      <c r="E8" s="46" t="s">
        <v>2</v>
      </c>
      <c r="F8" s="46" t="s">
        <v>11</v>
      </c>
      <c r="G8" s="47"/>
    </row>
    <row r="9" spans="1:7" ht="15" customHeight="1" x14ac:dyDescent="0.2">
      <c r="A9" s="47"/>
      <c r="B9" s="48"/>
      <c r="C9" s="7" t="s">
        <v>12</v>
      </c>
      <c r="D9" s="48"/>
      <c r="E9" s="48"/>
      <c r="F9" s="48"/>
      <c r="G9" s="48"/>
    </row>
    <row r="10" spans="1:7" ht="20.100000000000001" customHeight="1" x14ac:dyDescent="0.2">
      <c r="A10" s="48"/>
      <c r="B10" s="8">
        <v>1</v>
      </c>
      <c r="C10" s="8">
        <v>2</v>
      </c>
      <c r="D10" s="8" t="s">
        <v>3</v>
      </c>
      <c r="E10" s="8">
        <v>4</v>
      </c>
      <c r="F10" s="8">
        <v>5</v>
      </c>
      <c r="G10" s="8" t="s">
        <v>13</v>
      </c>
    </row>
    <row r="11" spans="1:7" x14ac:dyDescent="0.2">
      <c r="A11" s="2" t="s">
        <v>14</v>
      </c>
      <c r="B11" s="5">
        <v>35477221</v>
      </c>
      <c r="C11" s="5">
        <v>319704724</v>
      </c>
      <c r="D11" s="5">
        <f>+B11+C11</f>
        <v>355181945</v>
      </c>
      <c r="E11" s="5">
        <v>312205253</v>
      </c>
      <c r="F11" s="5">
        <v>309034658</v>
      </c>
      <c r="G11" s="5">
        <f>+D11-E11</f>
        <v>42976692</v>
      </c>
    </row>
    <row r="12" spans="1:7" x14ac:dyDescent="0.2">
      <c r="A12" s="2" t="s">
        <v>15</v>
      </c>
      <c r="B12" s="5">
        <v>68813100</v>
      </c>
      <c r="C12" s="5">
        <v>16422298</v>
      </c>
      <c r="D12" s="5">
        <f t="shared" ref="D12:D16" si="0">+B12+C12</f>
        <v>85235398</v>
      </c>
      <c r="E12" s="5">
        <v>53874512</v>
      </c>
      <c r="F12" s="5">
        <v>53812657</v>
      </c>
      <c r="G12" s="5">
        <f t="shared" ref="G12:G16" si="1">+D12-E12</f>
        <v>31360886</v>
      </c>
    </row>
    <row r="13" spans="1:7" x14ac:dyDescent="0.2">
      <c r="A13" s="2" t="s">
        <v>16</v>
      </c>
      <c r="B13" s="5">
        <v>1558039401</v>
      </c>
      <c r="C13" s="5">
        <v>368193086</v>
      </c>
      <c r="D13" s="5">
        <f t="shared" si="0"/>
        <v>1926232487</v>
      </c>
      <c r="E13" s="5">
        <v>1226600949</v>
      </c>
      <c r="F13" s="5">
        <v>1224118764</v>
      </c>
      <c r="G13" s="5">
        <f t="shared" si="1"/>
        <v>699631538</v>
      </c>
    </row>
    <row r="14" spans="1:7" x14ac:dyDescent="0.2">
      <c r="A14" s="2" t="s">
        <v>17</v>
      </c>
      <c r="B14" s="5">
        <v>674868559</v>
      </c>
      <c r="C14" s="5">
        <v>184764097</v>
      </c>
      <c r="D14" s="5">
        <f t="shared" si="0"/>
        <v>859632656</v>
      </c>
      <c r="E14" s="5">
        <v>502519943</v>
      </c>
      <c r="F14" s="5">
        <v>502260123</v>
      </c>
      <c r="G14" s="5">
        <f t="shared" si="1"/>
        <v>357112713</v>
      </c>
    </row>
    <row r="15" spans="1:7" x14ac:dyDescent="0.2">
      <c r="A15" s="2" t="s">
        <v>18</v>
      </c>
      <c r="B15" s="5">
        <v>43108323</v>
      </c>
      <c r="C15" s="5">
        <v>138640787</v>
      </c>
      <c r="D15" s="5">
        <f t="shared" si="0"/>
        <v>181749110</v>
      </c>
      <c r="E15" s="5">
        <v>155200014</v>
      </c>
      <c r="F15" s="5">
        <v>155199246</v>
      </c>
      <c r="G15" s="5">
        <f t="shared" si="1"/>
        <v>26549096</v>
      </c>
    </row>
    <row r="16" spans="1:7" ht="22.5" x14ac:dyDescent="0.2">
      <c r="A16" s="2" t="s">
        <v>19</v>
      </c>
      <c r="B16" s="5">
        <v>106951296</v>
      </c>
      <c r="C16" s="5">
        <v>4794265</v>
      </c>
      <c r="D16" s="5">
        <f t="shared" si="0"/>
        <v>111745561</v>
      </c>
      <c r="E16" s="5">
        <v>47876725</v>
      </c>
      <c r="F16" s="5">
        <v>47757088</v>
      </c>
      <c r="G16" s="5">
        <f t="shared" si="1"/>
        <v>63868836</v>
      </c>
    </row>
    <row r="17" spans="1:7" ht="20.100000000000001" customHeight="1" x14ac:dyDescent="0.2">
      <c r="A17" s="4" t="s">
        <v>20</v>
      </c>
      <c r="B17" s="9">
        <f>SUM(B11:B16)</f>
        <v>2487257900</v>
      </c>
      <c r="C17" s="9">
        <f t="shared" ref="C17:G17" si="2">SUM(C11:C16)</f>
        <v>1032519257</v>
      </c>
      <c r="D17" s="9">
        <f t="shared" si="2"/>
        <v>3519777157</v>
      </c>
      <c r="E17" s="9">
        <f t="shared" si="2"/>
        <v>2298277396</v>
      </c>
      <c r="F17" s="9">
        <f t="shared" si="2"/>
        <v>2292182536</v>
      </c>
      <c r="G17" s="9">
        <f t="shared" si="2"/>
        <v>1221499761</v>
      </c>
    </row>
    <row r="19" spans="1:7" x14ac:dyDescent="0.2">
      <c r="A19" s="36"/>
      <c r="B19" s="34"/>
      <c r="C19" s="34"/>
      <c r="D19" s="34"/>
      <c r="E19" s="34"/>
      <c r="F19" s="34"/>
      <c r="G19" s="34"/>
    </row>
    <row r="20" spans="1:7" x14ac:dyDescent="0.2">
      <c r="B20" s="35"/>
      <c r="C20" s="35"/>
      <c r="D20" s="35"/>
      <c r="E20" s="35"/>
      <c r="F20" s="35"/>
      <c r="G20" s="35"/>
    </row>
    <row r="21" spans="1:7" x14ac:dyDescent="0.2">
      <c r="E21" s="33"/>
      <c r="F21" s="33"/>
    </row>
    <row r="22" spans="1:7" x14ac:dyDescent="0.2">
      <c r="C22" s="12"/>
      <c r="D22" s="12"/>
    </row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pageSetup paperSize="9" orientation="portrait" r:id="rId1"/>
  <ignoredErrors>
    <ignoredError sqref="B17:G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3"/>
  <sheetViews>
    <sheetView showGridLines="0" topLeftCell="A75" zoomScale="115" zoomScaleNormal="115" workbookViewId="0">
      <selection activeCell="B85" sqref="B85"/>
    </sheetView>
  </sheetViews>
  <sheetFormatPr baseColWidth="10" defaultRowHeight="14.25" outlineLevelRow="1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4.85546875" style="1" bestFit="1" customWidth="1"/>
    <col min="8" max="8" width="13.85546875" style="1" bestFit="1" customWidth="1"/>
    <col min="9" max="16384" width="11.42578125" style="1"/>
  </cols>
  <sheetData>
    <row r="1" spans="1:8" x14ac:dyDescent="0.2">
      <c r="A1" s="50" t="s">
        <v>130</v>
      </c>
      <c r="B1" s="50"/>
      <c r="C1" s="50"/>
      <c r="D1" s="50"/>
      <c r="E1" s="50"/>
      <c r="F1" s="50"/>
      <c r="G1" s="50"/>
      <c r="H1" s="50"/>
    </row>
    <row r="2" spans="1:8" x14ac:dyDescent="0.2">
      <c r="A2" s="50" t="s">
        <v>0</v>
      </c>
      <c r="B2" s="50"/>
      <c r="C2" s="50"/>
      <c r="D2" s="50"/>
      <c r="E2" s="50"/>
      <c r="F2" s="50"/>
      <c r="G2" s="50"/>
      <c r="H2" s="50"/>
    </row>
    <row r="3" spans="1:8" x14ac:dyDescent="0.2">
      <c r="A3" s="50" t="s">
        <v>4</v>
      </c>
      <c r="B3" s="50"/>
      <c r="C3" s="50"/>
      <c r="D3" s="50"/>
      <c r="E3" s="50"/>
      <c r="F3" s="50"/>
      <c r="G3" s="50"/>
      <c r="H3" s="50"/>
    </row>
    <row r="4" spans="1:8" x14ac:dyDescent="0.2">
      <c r="A4" s="50" t="s">
        <v>21</v>
      </c>
      <c r="B4" s="50"/>
      <c r="C4" s="50"/>
      <c r="D4" s="50"/>
      <c r="E4" s="50"/>
      <c r="F4" s="50"/>
      <c r="G4" s="50"/>
      <c r="H4" s="50"/>
    </row>
    <row r="5" spans="1:8" x14ac:dyDescent="0.2">
      <c r="A5" s="50" t="s">
        <v>131</v>
      </c>
      <c r="B5" s="50"/>
      <c r="C5" s="50"/>
      <c r="D5" s="50"/>
      <c r="E5" s="50"/>
      <c r="F5" s="50"/>
      <c r="G5" s="50"/>
      <c r="H5" s="50"/>
    </row>
    <row r="6" spans="1:8" ht="8.25" customHeight="1" x14ac:dyDescent="0.2">
      <c r="A6" s="49"/>
      <c r="B6" s="49"/>
      <c r="C6" s="49"/>
      <c r="D6" s="49"/>
      <c r="E6" s="49"/>
      <c r="F6" s="49"/>
      <c r="G6" s="49"/>
      <c r="H6" s="49"/>
    </row>
    <row r="7" spans="1:8" ht="11.25" customHeight="1" x14ac:dyDescent="0.2">
      <c r="A7" s="53" t="s">
        <v>6</v>
      </c>
      <c r="B7" s="54"/>
      <c r="C7" s="43" t="s">
        <v>7</v>
      </c>
      <c r="D7" s="44"/>
      <c r="E7" s="44"/>
      <c r="F7" s="44"/>
      <c r="G7" s="45"/>
      <c r="H7" s="46" t="s">
        <v>8</v>
      </c>
    </row>
    <row r="8" spans="1:8" ht="11.25" customHeight="1" x14ac:dyDescent="0.2">
      <c r="A8" s="55"/>
      <c r="B8" s="56"/>
      <c r="C8" s="46" t="s">
        <v>9</v>
      </c>
      <c r="D8" s="6" t="s">
        <v>10</v>
      </c>
      <c r="E8" s="46" t="s">
        <v>1</v>
      </c>
      <c r="F8" s="46" t="s">
        <v>2</v>
      </c>
      <c r="G8" s="46" t="s">
        <v>11</v>
      </c>
      <c r="H8" s="47"/>
    </row>
    <row r="9" spans="1:8" ht="11.25" customHeight="1" x14ac:dyDescent="0.2">
      <c r="A9" s="55"/>
      <c r="B9" s="56"/>
      <c r="C9" s="48"/>
      <c r="D9" s="7" t="s">
        <v>12</v>
      </c>
      <c r="E9" s="48"/>
      <c r="F9" s="48"/>
      <c r="G9" s="48"/>
      <c r="H9" s="48"/>
    </row>
    <row r="10" spans="1:8" ht="11.25" customHeight="1" x14ac:dyDescent="0.2">
      <c r="A10" s="57"/>
      <c r="B10" s="58"/>
      <c r="C10" s="8">
        <v>1</v>
      </c>
      <c r="D10" s="8">
        <v>2</v>
      </c>
      <c r="E10" s="8" t="s">
        <v>3</v>
      </c>
      <c r="F10" s="8">
        <v>4</v>
      </c>
      <c r="G10" s="8">
        <v>5</v>
      </c>
      <c r="H10" s="8" t="s">
        <v>13</v>
      </c>
    </row>
    <row r="11" spans="1:8" s="15" customFormat="1" ht="15" outlineLevel="1" x14ac:dyDescent="0.25">
      <c r="A11" s="13" t="s">
        <v>22</v>
      </c>
      <c r="B11" s="14"/>
      <c r="C11" s="11">
        <f>SUM(C12:C18)</f>
        <v>2021364080</v>
      </c>
      <c r="D11" s="11">
        <f t="shared" ref="D11:H11" si="0">SUM(D12:D18)</f>
        <v>443591817</v>
      </c>
      <c r="E11" s="11">
        <f t="shared" si="0"/>
        <v>2464955897</v>
      </c>
      <c r="F11" s="11">
        <f t="shared" si="0"/>
        <v>1602399128</v>
      </c>
      <c r="G11" s="11">
        <f t="shared" si="0"/>
        <v>1602268478</v>
      </c>
      <c r="H11" s="11">
        <f t="shared" si="0"/>
        <v>862556769</v>
      </c>
    </row>
    <row r="12" spans="1:8" ht="11.25" customHeight="1" outlineLevel="1" x14ac:dyDescent="0.2">
      <c r="A12" s="16"/>
      <c r="B12" s="17" t="s">
        <v>23</v>
      </c>
      <c r="C12" s="5">
        <v>617160546</v>
      </c>
      <c r="D12" s="5">
        <v>129871782</v>
      </c>
      <c r="E12" s="5">
        <f>+C12+D12</f>
        <v>747032328</v>
      </c>
      <c r="F12" s="40">
        <v>537237784</v>
      </c>
      <c r="G12" s="40">
        <v>537198833</v>
      </c>
      <c r="H12" s="5">
        <f>+E12-F12</f>
        <v>209794544</v>
      </c>
    </row>
    <row r="13" spans="1:8" ht="11.25" customHeight="1" outlineLevel="1" x14ac:dyDescent="0.2">
      <c r="A13" s="16"/>
      <c r="B13" s="17" t="s">
        <v>24</v>
      </c>
      <c r="C13" s="5">
        <v>116512165</v>
      </c>
      <c r="D13" s="5">
        <v>48501904</v>
      </c>
      <c r="E13" s="5">
        <f t="shared" ref="E13:E18" si="1">+C13+D13</f>
        <v>165014069</v>
      </c>
      <c r="F13" s="40">
        <v>105066974</v>
      </c>
      <c r="G13" s="40">
        <v>105066974</v>
      </c>
      <c r="H13" s="5">
        <f t="shared" ref="H13:H18" si="2">+E13-F13</f>
        <v>59947095</v>
      </c>
    </row>
    <row r="14" spans="1:8" ht="11.25" customHeight="1" outlineLevel="1" x14ac:dyDescent="0.2">
      <c r="A14" s="16"/>
      <c r="B14" s="17" t="s">
        <v>25</v>
      </c>
      <c r="C14" s="5">
        <v>459590945</v>
      </c>
      <c r="D14" s="5">
        <v>105559834</v>
      </c>
      <c r="E14" s="5">
        <f t="shared" si="1"/>
        <v>565150779</v>
      </c>
      <c r="F14" s="40">
        <v>355204155</v>
      </c>
      <c r="G14" s="40">
        <v>355204155</v>
      </c>
      <c r="H14" s="5">
        <f t="shared" si="2"/>
        <v>209946624</v>
      </c>
    </row>
    <row r="15" spans="1:8" ht="11.25" customHeight="1" outlineLevel="1" x14ac:dyDescent="0.2">
      <c r="A15" s="16"/>
      <c r="B15" s="17" t="s">
        <v>26</v>
      </c>
      <c r="C15" s="5">
        <v>178356539</v>
      </c>
      <c r="D15" s="5">
        <v>23105146</v>
      </c>
      <c r="E15" s="5">
        <f t="shared" si="1"/>
        <v>201461685</v>
      </c>
      <c r="F15" s="40">
        <v>126116313</v>
      </c>
      <c r="G15" s="40">
        <v>126116313</v>
      </c>
      <c r="H15" s="5">
        <f t="shared" si="2"/>
        <v>75345372</v>
      </c>
    </row>
    <row r="16" spans="1:8" ht="11.25" customHeight="1" outlineLevel="1" x14ac:dyDescent="0.2">
      <c r="A16" s="16"/>
      <c r="B16" s="17" t="s">
        <v>27</v>
      </c>
      <c r="C16" s="5">
        <v>576277970</v>
      </c>
      <c r="D16" s="5">
        <v>152852679</v>
      </c>
      <c r="E16" s="5">
        <f t="shared" si="1"/>
        <v>729130649</v>
      </c>
      <c r="F16" s="40">
        <v>467933794</v>
      </c>
      <c r="G16" s="40">
        <v>467842095</v>
      </c>
      <c r="H16" s="5">
        <f t="shared" si="2"/>
        <v>261196855</v>
      </c>
    </row>
    <row r="17" spans="1:8" ht="11.25" customHeight="1" outlineLevel="1" x14ac:dyDescent="0.2">
      <c r="A17" s="16"/>
      <c r="B17" s="17" t="s">
        <v>28</v>
      </c>
      <c r="C17" s="5">
        <v>0</v>
      </c>
      <c r="D17" s="5">
        <v>0</v>
      </c>
      <c r="E17" s="5">
        <f t="shared" si="1"/>
        <v>0</v>
      </c>
      <c r="F17" s="37">
        <v>0</v>
      </c>
      <c r="G17" s="37">
        <v>0</v>
      </c>
      <c r="H17" s="5">
        <f t="shared" si="2"/>
        <v>0</v>
      </c>
    </row>
    <row r="18" spans="1:8" ht="11.25" customHeight="1" outlineLevel="1" x14ac:dyDescent="0.2">
      <c r="A18" s="16"/>
      <c r="B18" s="17" t="s">
        <v>29</v>
      </c>
      <c r="C18" s="5">
        <v>73465915</v>
      </c>
      <c r="D18" s="5">
        <v>-16299528</v>
      </c>
      <c r="E18" s="5">
        <f t="shared" si="1"/>
        <v>57166387</v>
      </c>
      <c r="F18" s="40">
        <v>10840108</v>
      </c>
      <c r="G18" s="40">
        <v>10840108</v>
      </c>
      <c r="H18" s="5">
        <f t="shared" si="2"/>
        <v>46326279</v>
      </c>
    </row>
    <row r="19" spans="1:8" s="15" customFormat="1" ht="11.25" customHeight="1" outlineLevel="1" x14ac:dyDescent="0.25">
      <c r="A19" s="16" t="s">
        <v>30</v>
      </c>
      <c r="B19" s="18"/>
      <c r="C19" s="11">
        <f>SUM(C20:C28)</f>
        <v>288589221</v>
      </c>
      <c r="D19" s="11">
        <f t="shared" ref="D19:H19" si="3">SUM(D20:D28)</f>
        <v>155005338</v>
      </c>
      <c r="E19" s="11">
        <f t="shared" si="3"/>
        <v>443594559</v>
      </c>
      <c r="F19" s="11">
        <f t="shared" si="3"/>
        <v>245660836</v>
      </c>
      <c r="G19" s="11">
        <f t="shared" si="3"/>
        <v>241176499</v>
      </c>
      <c r="H19" s="11">
        <f t="shared" si="3"/>
        <v>197933723</v>
      </c>
    </row>
    <row r="20" spans="1:8" ht="11.25" customHeight="1" outlineLevel="1" x14ac:dyDescent="0.2">
      <c r="A20" s="16"/>
      <c r="B20" s="17" t="s">
        <v>31</v>
      </c>
      <c r="C20" s="5">
        <v>18255117</v>
      </c>
      <c r="D20" s="5">
        <v>12313730</v>
      </c>
      <c r="E20" s="5">
        <f>+C20+D20</f>
        <v>30568847</v>
      </c>
      <c r="F20" s="5">
        <v>19043425</v>
      </c>
      <c r="G20" s="5">
        <v>19018630</v>
      </c>
      <c r="H20" s="5">
        <f t="shared" ref="H20:H28" si="4">+E20-F20</f>
        <v>11525422</v>
      </c>
    </row>
    <row r="21" spans="1:8" ht="11.25" customHeight="1" outlineLevel="1" x14ac:dyDescent="0.2">
      <c r="A21" s="16"/>
      <c r="B21" s="17" t="s">
        <v>32</v>
      </c>
      <c r="C21" s="5">
        <v>16259363</v>
      </c>
      <c r="D21" s="5">
        <v>7491546</v>
      </c>
      <c r="E21" s="5">
        <f t="shared" ref="E21:E28" si="5">+C21+D21</f>
        <v>23750909</v>
      </c>
      <c r="F21" s="5">
        <v>19171325</v>
      </c>
      <c r="G21" s="5">
        <v>19169846</v>
      </c>
      <c r="H21" s="5">
        <f t="shared" si="4"/>
        <v>4579584</v>
      </c>
    </row>
    <row r="22" spans="1:8" ht="11.25" customHeight="1" outlineLevel="1" x14ac:dyDescent="0.2">
      <c r="A22" s="16"/>
      <c r="B22" s="17" t="s">
        <v>33</v>
      </c>
      <c r="C22" s="5">
        <v>82536</v>
      </c>
      <c r="D22" s="5">
        <v>0</v>
      </c>
      <c r="E22" s="5">
        <f t="shared" si="5"/>
        <v>82536</v>
      </c>
      <c r="F22" s="5">
        <v>0</v>
      </c>
      <c r="G22" s="5">
        <v>0</v>
      </c>
      <c r="H22" s="5">
        <f t="shared" si="4"/>
        <v>82536</v>
      </c>
    </row>
    <row r="23" spans="1:8" ht="11.25" customHeight="1" outlineLevel="1" x14ac:dyDescent="0.2">
      <c r="A23" s="16"/>
      <c r="B23" s="17" t="s">
        <v>34</v>
      </c>
      <c r="C23" s="5">
        <v>7042336</v>
      </c>
      <c r="D23" s="5">
        <v>-4219962</v>
      </c>
      <c r="E23" s="5">
        <f t="shared" si="5"/>
        <v>2822374</v>
      </c>
      <c r="F23" s="5">
        <v>664660</v>
      </c>
      <c r="G23" s="5">
        <v>649729</v>
      </c>
      <c r="H23" s="5">
        <f t="shared" si="4"/>
        <v>2157714</v>
      </c>
    </row>
    <row r="24" spans="1:8" ht="11.25" customHeight="1" outlineLevel="1" x14ac:dyDescent="0.2">
      <c r="A24" s="16"/>
      <c r="B24" s="17" t="s">
        <v>35</v>
      </c>
      <c r="C24" s="5">
        <v>218790310</v>
      </c>
      <c r="D24" s="5">
        <v>136757546</v>
      </c>
      <c r="E24" s="5">
        <f t="shared" si="5"/>
        <v>355547856</v>
      </c>
      <c r="F24" s="5">
        <v>194103619</v>
      </c>
      <c r="G24" s="5">
        <v>189773426</v>
      </c>
      <c r="H24" s="5">
        <f t="shared" si="4"/>
        <v>161444237</v>
      </c>
    </row>
    <row r="25" spans="1:8" ht="11.25" customHeight="1" outlineLevel="1" x14ac:dyDescent="0.2">
      <c r="A25" s="16"/>
      <c r="B25" s="17" t="s">
        <v>36</v>
      </c>
      <c r="C25" s="5">
        <v>16003497</v>
      </c>
      <c r="D25" s="5">
        <v>1566487</v>
      </c>
      <c r="E25" s="5">
        <f t="shared" si="5"/>
        <v>17569984</v>
      </c>
      <c r="F25" s="5">
        <v>10498133</v>
      </c>
      <c r="G25" s="5">
        <v>10414108</v>
      </c>
      <c r="H25" s="5">
        <f t="shared" si="4"/>
        <v>7071851</v>
      </c>
    </row>
    <row r="26" spans="1:8" ht="11.25" customHeight="1" outlineLevel="1" x14ac:dyDescent="0.2">
      <c r="A26" s="16"/>
      <c r="B26" s="17" t="s">
        <v>37</v>
      </c>
      <c r="C26" s="5">
        <v>9194060</v>
      </c>
      <c r="D26" s="5">
        <v>-206800</v>
      </c>
      <c r="E26" s="5">
        <f t="shared" si="5"/>
        <v>8987260</v>
      </c>
      <c r="F26" s="5">
        <v>885331</v>
      </c>
      <c r="G26" s="5">
        <v>885301</v>
      </c>
      <c r="H26" s="5">
        <f t="shared" si="4"/>
        <v>8101929</v>
      </c>
    </row>
    <row r="27" spans="1:8" ht="11.25" customHeight="1" outlineLevel="1" x14ac:dyDescent="0.2">
      <c r="A27" s="16"/>
      <c r="B27" s="17" t="s">
        <v>38</v>
      </c>
      <c r="C27" s="5">
        <v>0</v>
      </c>
      <c r="D27" s="5">
        <v>0</v>
      </c>
      <c r="E27" s="5">
        <f t="shared" si="5"/>
        <v>0</v>
      </c>
      <c r="F27" s="5">
        <v>0</v>
      </c>
      <c r="G27" s="5">
        <v>0</v>
      </c>
      <c r="H27" s="5">
        <f t="shared" si="4"/>
        <v>0</v>
      </c>
    </row>
    <row r="28" spans="1:8" ht="11.25" customHeight="1" outlineLevel="1" x14ac:dyDescent="0.2">
      <c r="A28" s="16"/>
      <c r="B28" s="17" t="s">
        <v>39</v>
      </c>
      <c r="C28" s="5">
        <v>2962002</v>
      </c>
      <c r="D28" s="5">
        <v>1302791</v>
      </c>
      <c r="E28" s="5">
        <f t="shared" si="5"/>
        <v>4264793</v>
      </c>
      <c r="F28" s="5">
        <v>1294343</v>
      </c>
      <c r="G28" s="5">
        <v>1265459</v>
      </c>
      <c r="H28" s="5">
        <f t="shared" si="4"/>
        <v>2970450</v>
      </c>
    </row>
    <row r="29" spans="1:8" s="15" customFormat="1" ht="11.25" customHeight="1" outlineLevel="1" x14ac:dyDescent="0.25">
      <c r="A29" s="16" t="s">
        <v>40</v>
      </c>
      <c r="B29" s="18"/>
      <c r="C29" s="11">
        <f>SUM(C30:C38)</f>
        <v>154866495</v>
      </c>
      <c r="D29" s="11">
        <f t="shared" ref="D29:H29" si="6">SUM(D30:D38)</f>
        <v>292255566</v>
      </c>
      <c r="E29" s="11">
        <f t="shared" si="6"/>
        <v>447122061</v>
      </c>
      <c r="F29" s="11">
        <f t="shared" si="6"/>
        <v>310205325</v>
      </c>
      <c r="G29" s="11">
        <f t="shared" si="6"/>
        <v>308833332</v>
      </c>
      <c r="H29" s="11">
        <f t="shared" si="6"/>
        <v>136916736</v>
      </c>
    </row>
    <row r="30" spans="1:8" ht="11.25" customHeight="1" outlineLevel="1" x14ac:dyDescent="0.2">
      <c r="A30" s="16"/>
      <c r="B30" s="17" t="s">
        <v>41</v>
      </c>
      <c r="C30" s="5">
        <v>40567533</v>
      </c>
      <c r="D30" s="5">
        <v>1842484</v>
      </c>
      <c r="E30" s="5">
        <f t="shared" ref="E30:E38" si="7">+C30+D30</f>
        <v>42410017</v>
      </c>
      <c r="F30" s="5">
        <v>26123786</v>
      </c>
      <c r="G30" s="5">
        <v>26122751</v>
      </c>
      <c r="H30" s="5">
        <f t="shared" ref="H30:H38" si="8">+E30-F30</f>
        <v>16286231</v>
      </c>
    </row>
    <row r="31" spans="1:8" ht="11.25" customHeight="1" outlineLevel="1" x14ac:dyDescent="0.2">
      <c r="A31" s="16"/>
      <c r="B31" s="17" t="s">
        <v>42</v>
      </c>
      <c r="C31" s="5">
        <v>8888416</v>
      </c>
      <c r="D31" s="5">
        <v>2286834</v>
      </c>
      <c r="E31" s="5">
        <f t="shared" si="7"/>
        <v>11175250</v>
      </c>
      <c r="F31" s="5">
        <v>7383543</v>
      </c>
      <c r="G31" s="5">
        <v>7364287</v>
      </c>
      <c r="H31" s="5">
        <f t="shared" si="8"/>
        <v>3791707</v>
      </c>
    </row>
    <row r="32" spans="1:8" ht="11.25" customHeight="1" outlineLevel="1" x14ac:dyDescent="0.2">
      <c r="A32" s="16"/>
      <c r="B32" s="17" t="s">
        <v>43</v>
      </c>
      <c r="C32" s="5">
        <v>52809609</v>
      </c>
      <c r="D32" s="5">
        <v>190281101</v>
      </c>
      <c r="E32" s="5">
        <f t="shared" si="7"/>
        <v>243090710</v>
      </c>
      <c r="F32" s="5">
        <v>192767551</v>
      </c>
      <c r="G32" s="5">
        <v>192237204</v>
      </c>
      <c r="H32" s="5">
        <f t="shared" si="8"/>
        <v>50323159</v>
      </c>
    </row>
    <row r="33" spans="1:8" ht="11.25" customHeight="1" outlineLevel="1" x14ac:dyDescent="0.2">
      <c r="A33" s="16"/>
      <c r="B33" s="17" t="s">
        <v>44</v>
      </c>
      <c r="C33" s="5">
        <v>3951713</v>
      </c>
      <c r="D33" s="5">
        <v>-20457</v>
      </c>
      <c r="E33" s="5">
        <f t="shared" si="7"/>
        <v>3931256</v>
      </c>
      <c r="F33" s="5">
        <v>163869</v>
      </c>
      <c r="G33" s="5">
        <v>155957</v>
      </c>
      <c r="H33" s="5">
        <f t="shared" si="8"/>
        <v>3767387</v>
      </c>
    </row>
    <row r="34" spans="1:8" ht="11.25" customHeight="1" outlineLevel="1" x14ac:dyDescent="0.2">
      <c r="A34" s="16"/>
      <c r="B34" s="17" t="s">
        <v>45</v>
      </c>
      <c r="C34" s="5">
        <v>43287512</v>
      </c>
      <c r="D34" s="5">
        <v>88138370</v>
      </c>
      <c r="E34" s="5">
        <f t="shared" si="7"/>
        <v>131425882</v>
      </c>
      <c r="F34" s="5">
        <v>77377230</v>
      </c>
      <c r="G34" s="5">
        <v>76573066</v>
      </c>
      <c r="H34" s="5">
        <f t="shared" si="8"/>
        <v>54048652</v>
      </c>
    </row>
    <row r="35" spans="1:8" ht="11.25" customHeight="1" outlineLevel="1" x14ac:dyDescent="0.2">
      <c r="A35" s="16"/>
      <c r="B35" s="17" t="s">
        <v>46</v>
      </c>
      <c r="C35" s="5">
        <v>627997</v>
      </c>
      <c r="D35" s="5">
        <v>2988416</v>
      </c>
      <c r="E35" s="5">
        <f t="shared" si="7"/>
        <v>3616413</v>
      </c>
      <c r="F35" s="5">
        <v>1459610</v>
      </c>
      <c r="G35" s="5">
        <v>1459610</v>
      </c>
      <c r="H35" s="5">
        <f t="shared" si="8"/>
        <v>2156803</v>
      </c>
    </row>
    <row r="36" spans="1:8" ht="11.25" customHeight="1" outlineLevel="1" x14ac:dyDescent="0.2">
      <c r="A36" s="16"/>
      <c r="B36" s="17" t="s">
        <v>47</v>
      </c>
      <c r="C36" s="5">
        <v>2922834</v>
      </c>
      <c r="D36" s="5">
        <v>-346831</v>
      </c>
      <c r="E36" s="5">
        <f t="shared" si="7"/>
        <v>2576003</v>
      </c>
      <c r="F36" s="5">
        <v>289645</v>
      </c>
      <c r="G36" s="5">
        <v>280366</v>
      </c>
      <c r="H36" s="5">
        <f t="shared" si="8"/>
        <v>2286358</v>
      </c>
    </row>
    <row r="37" spans="1:8" ht="11.25" customHeight="1" outlineLevel="1" x14ac:dyDescent="0.2">
      <c r="A37" s="16"/>
      <c r="B37" s="17" t="s">
        <v>48</v>
      </c>
      <c r="C37" s="5">
        <v>1148479</v>
      </c>
      <c r="D37" s="5">
        <v>3604568</v>
      </c>
      <c r="E37" s="5">
        <f t="shared" si="7"/>
        <v>4753047</v>
      </c>
      <c r="F37" s="5">
        <v>2022341</v>
      </c>
      <c r="G37" s="5">
        <v>2022341</v>
      </c>
      <c r="H37" s="5">
        <f t="shared" si="8"/>
        <v>2730706</v>
      </c>
    </row>
    <row r="38" spans="1:8" ht="11.25" customHeight="1" outlineLevel="1" x14ac:dyDescent="0.2">
      <c r="A38" s="16"/>
      <c r="B38" s="17" t="s">
        <v>49</v>
      </c>
      <c r="C38" s="5">
        <v>662402</v>
      </c>
      <c r="D38" s="5">
        <v>3481081</v>
      </c>
      <c r="E38" s="5">
        <f t="shared" si="7"/>
        <v>4143483</v>
      </c>
      <c r="F38" s="5">
        <v>2617750</v>
      </c>
      <c r="G38" s="5">
        <v>2617750</v>
      </c>
      <c r="H38" s="5">
        <f t="shared" si="8"/>
        <v>1525733</v>
      </c>
    </row>
    <row r="39" spans="1:8" s="15" customFormat="1" ht="14.25" customHeight="1" x14ac:dyDescent="0.25">
      <c r="A39" s="16" t="s">
        <v>50</v>
      </c>
      <c r="B39" s="18"/>
      <c r="C39" s="11">
        <f t="shared" ref="C39:H39" si="9">SUM(C40:C48)</f>
        <v>4536000</v>
      </c>
      <c r="D39" s="11">
        <f t="shared" si="9"/>
        <v>1566047</v>
      </c>
      <c r="E39" s="11">
        <f t="shared" si="9"/>
        <v>6102047</v>
      </c>
      <c r="F39" s="11">
        <f>SUM(F40:F48)</f>
        <v>4296215</v>
      </c>
      <c r="G39" s="11">
        <f t="shared" si="9"/>
        <v>4296215</v>
      </c>
      <c r="H39" s="11">
        <f t="shared" si="9"/>
        <v>1805832</v>
      </c>
    </row>
    <row r="40" spans="1:8" ht="11.25" customHeight="1" outlineLevel="1" x14ac:dyDescent="0.2">
      <c r="A40" s="16"/>
      <c r="B40" s="17" t="s">
        <v>51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f t="shared" ref="H40:H48" si="10">+E40-F40</f>
        <v>0</v>
      </c>
    </row>
    <row r="41" spans="1:8" ht="11.25" customHeight="1" outlineLevel="1" x14ac:dyDescent="0.2">
      <c r="A41" s="16"/>
      <c r="B41" s="17" t="s">
        <v>52</v>
      </c>
      <c r="C41" s="5">
        <v>0</v>
      </c>
      <c r="D41" s="5">
        <v>0</v>
      </c>
      <c r="E41" s="5">
        <f t="shared" ref="E41:E48" si="11">+C41+D41</f>
        <v>0</v>
      </c>
      <c r="F41" s="5">
        <v>0</v>
      </c>
      <c r="G41" s="5">
        <v>0</v>
      </c>
      <c r="H41" s="5">
        <f t="shared" si="10"/>
        <v>0</v>
      </c>
    </row>
    <row r="42" spans="1:8" ht="11.25" customHeight="1" outlineLevel="1" x14ac:dyDescent="0.2">
      <c r="A42" s="16"/>
      <c r="B42" s="17" t="s">
        <v>53</v>
      </c>
      <c r="C42" s="5">
        <v>0</v>
      </c>
      <c r="D42" s="5">
        <v>1563447</v>
      </c>
      <c r="E42" s="5">
        <f t="shared" si="11"/>
        <v>1563447</v>
      </c>
      <c r="F42" s="5">
        <v>1305294</v>
      </c>
      <c r="G42" s="5">
        <v>1305294</v>
      </c>
      <c r="H42" s="5">
        <f t="shared" si="10"/>
        <v>258153</v>
      </c>
    </row>
    <row r="43" spans="1:8" ht="11.25" customHeight="1" outlineLevel="1" x14ac:dyDescent="0.2">
      <c r="A43" s="16"/>
      <c r="B43" s="17" t="s">
        <v>54</v>
      </c>
      <c r="C43" s="5">
        <v>4536000</v>
      </c>
      <c r="D43" s="5">
        <v>2600</v>
      </c>
      <c r="E43" s="5">
        <f t="shared" si="11"/>
        <v>4538600</v>
      </c>
      <c r="F43" s="5">
        <v>2990921</v>
      </c>
      <c r="G43" s="5">
        <v>2990921</v>
      </c>
      <c r="H43" s="5">
        <f t="shared" si="10"/>
        <v>1547679</v>
      </c>
    </row>
    <row r="44" spans="1:8" ht="11.25" customHeight="1" outlineLevel="1" x14ac:dyDescent="0.2">
      <c r="A44" s="16"/>
      <c r="B44" s="17" t="s">
        <v>55</v>
      </c>
      <c r="C44" s="5">
        <v>0</v>
      </c>
      <c r="D44" s="5">
        <v>0</v>
      </c>
      <c r="E44" s="5">
        <f t="shared" si="11"/>
        <v>0</v>
      </c>
      <c r="F44" s="5">
        <v>0</v>
      </c>
      <c r="G44" s="5">
        <v>0</v>
      </c>
      <c r="H44" s="5">
        <f t="shared" si="10"/>
        <v>0</v>
      </c>
    </row>
    <row r="45" spans="1:8" ht="11.25" customHeight="1" outlineLevel="1" x14ac:dyDescent="0.2">
      <c r="A45" s="16"/>
      <c r="B45" s="17" t="s">
        <v>56</v>
      </c>
      <c r="C45" s="5">
        <v>0</v>
      </c>
      <c r="D45" s="5">
        <v>0</v>
      </c>
      <c r="E45" s="5">
        <f t="shared" si="11"/>
        <v>0</v>
      </c>
      <c r="F45" s="5">
        <v>0</v>
      </c>
      <c r="G45" s="5">
        <v>0</v>
      </c>
      <c r="H45" s="5">
        <f t="shared" si="10"/>
        <v>0</v>
      </c>
    </row>
    <row r="46" spans="1:8" ht="11.25" customHeight="1" outlineLevel="1" x14ac:dyDescent="0.2">
      <c r="A46" s="16"/>
      <c r="B46" s="17" t="s">
        <v>57</v>
      </c>
      <c r="C46" s="5">
        <v>0</v>
      </c>
      <c r="D46" s="5">
        <v>0</v>
      </c>
      <c r="E46" s="5">
        <f t="shared" si="11"/>
        <v>0</v>
      </c>
      <c r="F46" s="5">
        <v>0</v>
      </c>
      <c r="G46" s="5">
        <v>0</v>
      </c>
      <c r="H46" s="5">
        <f t="shared" si="10"/>
        <v>0</v>
      </c>
    </row>
    <row r="47" spans="1:8" ht="11.25" customHeight="1" outlineLevel="1" x14ac:dyDescent="0.2">
      <c r="A47" s="16"/>
      <c r="B47" s="17" t="s">
        <v>58</v>
      </c>
      <c r="C47" s="5">
        <v>0</v>
      </c>
      <c r="D47" s="5">
        <v>0</v>
      </c>
      <c r="E47" s="5">
        <f t="shared" si="11"/>
        <v>0</v>
      </c>
      <c r="F47" s="5">
        <v>0</v>
      </c>
      <c r="G47" s="5">
        <v>0</v>
      </c>
      <c r="H47" s="5">
        <f t="shared" si="10"/>
        <v>0</v>
      </c>
    </row>
    <row r="48" spans="1:8" ht="11.25" customHeight="1" outlineLevel="1" x14ac:dyDescent="0.2">
      <c r="A48" s="16"/>
      <c r="B48" s="17" t="s">
        <v>59</v>
      </c>
      <c r="C48" s="5">
        <v>0</v>
      </c>
      <c r="D48" s="5">
        <v>0</v>
      </c>
      <c r="E48" s="5">
        <f t="shared" si="11"/>
        <v>0</v>
      </c>
      <c r="F48" s="5">
        <v>0</v>
      </c>
      <c r="G48" s="5">
        <v>0</v>
      </c>
      <c r="H48" s="5">
        <f t="shared" si="10"/>
        <v>0</v>
      </c>
    </row>
    <row r="49" spans="1:8" s="15" customFormat="1" ht="11.25" customHeight="1" outlineLevel="1" x14ac:dyDescent="0.25">
      <c r="A49" s="16" t="s">
        <v>60</v>
      </c>
      <c r="B49" s="18"/>
      <c r="C49" s="11">
        <f>SUM(C50:C58)</f>
        <v>14902104</v>
      </c>
      <c r="D49" s="11">
        <f t="shared" ref="D49:H49" si="12">SUM(D50:D58)</f>
        <v>104764266</v>
      </c>
      <c r="E49" s="11">
        <f t="shared" si="12"/>
        <v>119666370</v>
      </c>
      <c r="F49" s="11">
        <f t="shared" si="12"/>
        <v>100698025</v>
      </c>
      <c r="G49" s="11">
        <f t="shared" si="12"/>
        <v>100590145</v>
      </c>
      <c r="H49" s="11">
        <f t="shared" si="12"/>
        <v>18968345</v>
      </c>
    </row>
    <row r="50" spans="1:8" ht="11.25" customHeight="1" outlineLevel="1" x14ac:dyDescent="0.2">
      <c r="A50" s="16"/>
      <c r="B50" s="17" t="s">
        <v>61</v>
      </c>
      <c r="C50" s="5">
        <v>3958005</v>
      </c>
      <c r="D50" s="5">
        <v>12263932</v>
      </c>
      <c r="E50" s="5">
        <f t="shared" ref="E50:E58" si="13">+C50+D50</f>
        <v>16221937</v>
      </c>
      <c r="F50" s="5">
        <v>13025888</v>
      </c>
      <c r="G50" s="5">
        <v>12918008</v>
      </c>
      <c r="H50" s="5">
        <f t="shared" ref="H50:H58" si="14">+E50-F50</f>
        <v>3196049</v>
      </c>
    </row>
    <row r="51" spans="1:8" ht="11.25" customHeight="1" outlineLevel="1" x14ac:dyDescent="0.2">
      <c r="A51" s="16"/>
      <c r="B51" s="17" t="s">
        <v>62</v>
      </c>
      <c r="C51" s="5">
        <v>345000</v>
      </c>
      <c r="D51" s="5">
        <v>51532</v>
      </c>
      <c r="E51" s="5">
        <f t="shared" si="13"/>
        <v>396532</v>
      </c>
      <c r="F51" s="5">
        <v>89299</v>
      </c>
      <c r="G51" s="5">
        <v>89299</v>
      </c>
      <c r="H51" s="5">
        <f t="shared" si="14"/>
        <v>307233</v>
      </c>
    </row>
    <row r="52" spans="1:8" ht="11.25" customHeight="1" outlineLevel="1" x14ac:dyDescent="0.2">
      <c r="A52" s="16"/>
      <c r="B52" s="17" t="s">
        <v>63</v>
      </c>
      <c r="C52" s="5">
        <v>8134099</v>
      </c>
      <c r="D52" s="5">
        <v>90492999</v>
      </c>
      <c r="E52" s="5">
        <f t="shared" si="13"/>
        <v>98627098</v>
      </c>
      <c r="F52" s="5">
        <v>86322631</v>
      </c>
      <c r="G52" s="5">
        <v>86322631</v>
      </c>
      <c r="H52" s="5">
        <f t="shared" si="14"/>
        <v>12304467</v>
      </c>
    </row>
    <row r="53" spans="1:8" ht="11.25" customHeight="1" outlineLevel="1" x14ac:dyDescent="0.2">
      <c r="A53" s="16"/>
      <c r="B53" s="17" t="s">
        <v>64</v>
      </c>
      <c r="C53" s="5">
        <v>1785000</v>
      </c>
      <c r="D53" s="5">
        <v>1073746</v>
      </c>
      <c r="E53" s="5">
        <f t="shared" si="13"/>
        <v>2858746</v>
      </c>
      <c r="F53" s="5">
        <v>0</v>
      </c>
      <c r="G53" s="5">
        <v>0</v>
      </c>
      <c r="H53" s="5">
        <f t="shared" si="14"/>
        <v>2858746</v>
      </c>
    </row>
    <row r="54" spans="1:8" ht="11.25" customHeight="1" outlineLevel="1" x14ac:dyDescent="0.2">
      <c r="A54" s="16"/>
      <c r="B54" s="17" t="s">
        <v>65</v>
      </c>
      <c r="C54" s="5">
        <v>0</v>
      </c>
      <c r="D54" s="5">
        <v>0</v>
      </c>
      <c r="E54" s="5">
        <f t="shared" si="13"/>
        <v>0</v>
      </c>
      <c r="F54" s="5">
        <v>0</v>
      </c>
      <c r="G54" s="5">
        <v>0</v>
      </c>
      <c r="H54" s="5">
        <f t="shared" si="14"/>
        <v>0</v>
      </c>
    </row>
    <row r="55" spans="1:8" ht="11.25" customHeight="1" outlineLevel="1" x14ac:dyDescent="0.2">
      <c r="A55" s="16"/>
      <c r="B55" s="17" t="s">
        <v>66</v>
      </c>
      <c r="C55" s="5">
        <v>680000</v>
      </c>
      <c r="D55" s="5">
        <v>759346</v>
      </c>
      <c r="E55" s="5">
        <f t="shared" si="13"/>
        <v>1439346</v>
      </c>
      <c r="F55" s="5">
        <v>1259040</v>
      </c>
      <c r="G55" s="5">
        <v>1259040</v>
      </c>
      <c r="H55" s="5">
        <f t="shared" si="14"/>
        <v>180306</v>
      </c>
    </row>
    <row r="56" spans="1:8" ht="11.25" customHeight="1" outlineLevel="1" x14ac:dyDescent="0.2">
      <c r="A56" s="16"/>
      <c r="B56" s="17" t="s">
        <v>67</v>
      </c>
      <c r="C56" s="5">
        <v>0</v>
      </c>
      <c r="D56" s="5">
        <v>0</v>
      </c>
      <c r="E56" s="5">
        <f t="shared" si="13"/>
        <v>0</v>
      </c>
      <c r="F56" s="5">
        <v>0</v>
      </c>
      <c r="G56" s="5">
        <v>0</v>
      </c>
      <c r="H56" s="5">
        <f t="shared" si="14"/>
        <v>0</v>
      </c>
    </row>
    <row r="57" spans="1:8" ht="11.25" customHeight="1" outlineLevel="1" x14ac:dyDescent="0.2">
      <c r="A57" s="16"/>
      <c r="B57" s="17" t="s">
        <v>68</v>
      </c>
      <c r="C57" s="5">
        <v>0</v>
      </c>
      <c r="D57" s="5">
        <v>0</v>
      </c>
      <c r="E57" s="5">
        <f t="shared" si="13"/>
        <v>0</v>
      </c>
      <c r="F57" s="5">
        <v>0</v>
      </c>
      <c r="G57" s="5">
        <v>0</v>
      </c>
      <c r="H57" s="5">
        <f t="shared" si="14"/>
        <v>0</v>
      </c>
    </row>
    <row r="58" spans="1:8" ht="11.25" customHeight="1" outlineLevel="1" x14ac:dyDescent="0.2">
      <c r="A58" s="16"/>
      <c r="B58" s="17" t="s">
        <v>69</v>
      </c>
      <c r="C58" s="5">
        <v>0</v>
      </c>
      <c r="D58" s="5">
        <v>122711</v>
      </c>
      <c r="E58" s="5">
        <f t="shared" si="13"/>
        <v>122711</v>
      </c>
      <c r="F58" s="5">
        <v>1167</v>
      </c>
      <c r="G58" s="5">
        <v>1167</v>
      </c>
      <c r="H58" s="5">
        <f t="shared" si="14"/>
        <v>121544</v>
      </c>
    </row>
    <row r="59" spans="1:8" s="15" customFormat="1" ht="11.25" customHeight="1" outlineLevel="1" x14ac:dyDescent="0.25">
      <c r="A59" s="16" t="s">
        <v>70</v>
      </c>
      <c r="B59" s="18"/>
      <c r="C59" s="11">
        <f>SUM(C60:C62)</f>
        <v>3000000</v>
      </c>
      <c r="D59" s="11">
        <f t="shared" ref="D59:H59" si="15">SUM(D60:D62)</f>
        <v>35336223</v>
      </c>
      <c r="E59" s="11">
        <f t="shared" si="15"/>
        <v>38336223</v>
      </c>
      <c r="F59" s="11">
        <f t="shared" si="15"/>
        <v>35017867</v>
      </c>
      <c r="G59" s="11">
        <f t="shared" si="15"/>
        <v>35017867</v>
      </c>
      <c r="H59" s="11">
        <f t="shared" si="15"/>
        <v>3318356</v>
      </c>
    </row>
    <row r="60" spans="1:8" ht="11.25" customHeight="1" outlineLevel="1" x14ac:dyDescent="0.2">
      <c r="A60" s="16"/>
      <c r="B60" s="17" t="s">
        <v>71</v>
      </c>
      <c r="C60" s="5">
        <v>0</v>
      </c>
      <c r="D60" s="5">
        <v>0</v>
      </c>
      <c r="E60" s="5">
        <f t="shared" ref="E60:E70" si="16">+C60+D60</f>
        <v>0</v>
      </c>
      <c r="F60" s="5">
        <v>0</v>
      </c>
      <c r="G60" s="5">
        <v>0</v>
      </c>
      <c r="H60" s="5">
        <f t="shared" ref="H60:H62" si="17">+E60-F60</f>
        <v>0</v>
      </c>
    </row>
    <row r="61" spans="1:8" ht="11.25" customHeight="1" outlineLevel="1" x14ac:dyDescent="0.2">
      <c r="A61" s="16"/>
      <c r="B61" s="17" t="s">
        <v>72</v>
      </c>
      <c r="C61" s="5">
        <v>3000000</v>
      </c>
      <c r="D61" s="5">
        <v>35336223</v>
      </c>
      <c r="E61" s="5">
        <f t="shared" si="16"/>
        <v>38336223</v>
      </c>
      <c r="F61" s="5">
        <v>35017867</v>
      </c>
      <c r="G61" s="5">
        <v>35017867</v>
      </c>
      <c r="H61" s="5">
        <f>+E61-F61</f>
        <v>3318356</v>
      </c>
    </row>
    <row r="62" spans="1:8" ht="11.25" customHeight="1" outlineLevel="1" x14ac:dyDescent="0.2">
      <c r="A62" s="16"/>
      <c r="B62" s="17" t="s">
        <v>73</v>
      </c>
      <c r="C62" s="5">
        <v>0</v>
      </c>
      <c r="D62" s="5">
        <v>0</v>
      </c>
      <c r="E62" s="5">
        <f t="shared" si="16"/>
        <v>0</v>
      </c>
      <c r="F62" s="5">
        <v>0</v>
      </c>
      <c r="G62" s="5">
        <v>0</v>
      </c>
      <c r="H62" s="5">
        <f t="shared" si="17"/>
        <v>0</v>
      </c>
    </row>
    <row r="63" spans="1:8" s="15" customFormat="1" ht="11.25" customHeight="1" x14ac:dyDescent="0.25">
      <c r="A63" s="16" t="s">
        <v>74</v>
      </c>
      <c r="B63" s="18"/>
      <c r="C63" s="11">
        <v>0</v>
      </c>
      <c r="D63" s="11">
        <v>0</v>
      </c>
      <c r="E63" s="11">
        <f t="shared" si="16"/>
        <v>0</v>
      </c>
      <c r="F63" s="11">
        <v>0</v>
      </c>
      <c r="G63" s="11">
        <v>0</v>
      </c>
      <c r="H63" s="11">
        <v>0</v>
      </c>
    </row>
    <row r="64" spans="1:8" ht="11.25" customHeight="1" x14ac:dyDescent="0.2">
      <c r="A64" s="16"/>
      <c r="B64" s="17" t="s">
        <v>75</v>
      </c>
      <c r="C64" s="5">
        <v>0</v>
      </c>
      <c r="D64" s="5">
        <v>0</v>
      </c>
      <c r="E64" s="5">
        <f t="shared" si="16"/>
        <v>0</v>
      </c>
      <c r="F64" s="5">
        <v>0</v>
      </c>
      <c r="G64" s="5">
        <v>0</v>
      </c>
      <c r="H64" s="5">
        <f t="shared" ref="H64:H70" si="18">+E64-F64</f>
        <v>0</v>
      </c>
    </row>
    <row r="65" spans="1:8" ht="11.25" customHeight="1" x14ac:dyDescent="0.2">
      <c r="A65" s="16"/>
      <c r="B65" s="17" t="s">
        <v>76</v>
      </c>
      <c r="C65" s="5">
        <v>0</v>
      </c>
      <c r="D65" s="5">
        <v>0</v>
      </c>
      <c r="E65" s="5">
        <f t="shared" si="16"/>
        <v>0</v>
      </c>
      <c r="F65" s="5">
        <v>0</v>
      </c>
      <c r="G65" s="5">
        <v>0</v>
      </c>
      <c r="H65" s="5">
        <f t="shared" si="18"/>
        <v>0</v>
      </c>
    </row>
    <row r="66" spans="1:8" ht="11.25" customHeight="1" x14ac:dyDescent="0.2">
      <c r="A66" s="16"/>
      <c r="B66" s="17" t="s">
        <v>77</v>
      </c>
      <c r="C66" s="5">
        <v>0</v>
      </c>
      <c r="D66" s="5">
        <v>0</v>
      </c>
      <c r="E66" s="5">
        <f t="shared" si="16"/>
        <v>0</v>
      </c>
      <c r="F66" s="5">
        <v>0</v>
      </c>
      <c r="G66" s="5">
        <v>0</v>
      </c>
      <c r="H66" s="5">
        <f t="shared" si="18"/>
        <v>0</v>
      </c>
    </row>
    <row r="67" spans="1:8" ht="11.25" customHeight="1" x14ac:dyDescent="0.2">
      <c r="A67" s="16"/>
      <c r="B67" s="17" t="s">
        <v>78</v>
      </c>
      <c r="C67" s="5">
        <v>0</v>
      </c>
      <c r="D67" s="5">
        <v>0</v>
      </c>
      <c r="E67" s="5">
        <f t="shared" si="16"/>
        <v>0</v>
      </c>
      <c r="F67" s="5">
        <v>0</v>
      </c>
      <c r="G67" s="5">
        <v>0</v>
      </c>
      <c r="H67" s="5">
        <f t="shared" si="18"/>
        <v>0</v>
      </c>
    </row>
    <row r="68" spans="1:8" ht="11.25" customHeight="1" x14ac:dyDescent="0.2">
      <c r="A68" s="16"/>
      <c r="B68" s="17" t="s">
        <v>79</v>
      </c>
      <c r="C68" s="5">
        <v>0</v>
      </c>
      <c r="D68" s="5">
        <v>0</v>
      </c>
      <c r="E68" s="5">
        <f t="shared" si="16"/>
        <v>0</v>
      </c>
      <c r="F68" s="5">
        <v>0</v>
      </c>
      <c r="G68" s="5">
        <v>0</v>
      </c>
      <c r="H68" s="5">
        <f t="shared" si="18"/>
        <v>0</v>
      </c>
    </row>
    <row r="69" spans="1:8" ht="11.25" customHeight="1" x14ac:dyDescent="0.2">
      <c r="A69" s="16"/>
      <c r="B69" s="17" t="s">
        <v>80</v>
      </c>
      <c r="C69" s="5">
        <v>0</v>
      </c>
      <c r="D69" s="5">
        <v>0</v>
      </c>
      <c r="E69" s="5">
        <f t="shared" si="16"/>
        <v>0</v>
      </c>
      <c r="F69" s="5">
        <v>0</v>
      </c>
      <c r="G69" s="5">
        <v>0</v>
      </c>
      <c r="H69" s="5">
        <f t="shared" si="18"/>
        <v>0</v>
      </c>
    </row>
    <row r="70" spans="1:8" ht="11.25" customHeight="1" x14ac:dyDescent="0.2">
      <c r="A70" s="16"/>
      <c r="B70" s="17" t="s">
        <v>81</v>
      </c>
      <c r="C70" s="5">
        <v>0</v>
      </c>
      <c r="D70" s="5">
        <v>0</v>
      </c>
      <c r="E70" s="5">
        <f t="shared" si="16"/>
        <v>0</v>
      </c>
      <c r="F70" s="5">
        <v>0</v>
      </c>
      <c r="G70" s="5">
        <v>0</v>
      </c>
      <c r="H70" s="5">
        <f t="shared" si="18"/>
        <v>0</v>
      </c>
    </row>
    <row r="71" spans="1:8" s="15" customFormat="1" ht="11.25" customHeight="1" x14ac:dyDescent="0.25">
      <c r="A71" s="16" t="s">
        <v>82</v>
      </c>
      <c r="B71" s="18"/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</row>
    <row r="72" spans="1:8" ht="11.25" customHeight="1" x14ac:dyDescent="0.2">
      <c r="A72" s="16"/>
      <c r="B72" s="17" t="s">
        <v>83</v>
      </c>
      <c r="C72" s="5">
        <v>0</v>
      </c>
      <c r="D72" s="5">
        <v>0</v>
      </c>
      <c r="E72" s="5">
        <f t="shared" ref="E72:E74" si="19">+C72+D72</f>
        <v>0</v>
      </c>
      <c r="F72" s="5">
        <v>0</v>
      </c>
      <c r="G72" s="5">
        <v>0</v>
      </c>
      <c r="H72" s="5">
        <f t="shared" ref="H72:H74" si="20">+E72-F72</f>
        <v>0</v>
      </c>
    </row>
    <row r="73" spans="1:8" ht="11.25" customHeight="1" x14ac:dyDescent="0.2">
      <c r="A73" s="16"/>
      <c r="B73" s="17" t="s">
        <v>84</v>
      </c>
      <c r="C73" s="5">
        <v>0</v>
      </c>
      <c r="D73" s="5">
        <v>0</v>
      </c>
      <c r="E73" s="5">
        <f t="shared" si="19"/>
        <v>0</v>
      </c>
      <c r="F73" s="5">
        <v>0</v>
      </c>
      <c r="G73" s="5">
        <v>0</v>
      </c>
      <c r="H73" s="5">
        <f t="shared" si="20"/>
        <v>0</v>
      </c>
    </row>
    <row r="74" spans="1:8" ht="11.25" customHeight="1" x14ac:dyDescent="0.2">
      <c r="A74" s="16"/>
      <c r="B74" s="17" t="s">
        <v>85</v>
      </c>
      <c r="C74" s="5">
        <v>0</v>
      </c>
      <c r="D74" s="5">
        <v>0</v>
      </c>
      <c r="E74" s="5">
        <f t="shared" si="19"/>
        <v>0</v>
      </c>
      <c r="F74" s="5">
        <v>0</v>
      </c>
      <c r="G74" s="5">
        <v>0</v>
      </c>
      <c r="H74" s="5">
        <f t="shared" si="20"/>
        <v>0</v>
      </c>
    </row>
    <row r="75" spans="1:8" s="15" customFormat="1" ht="11.25" customHeight="1" x14ac:dyDescent="0.25">
      <c r="A75" s="16" t="s">
        <v>86</v>
      </c>
      <c r="B75" s="18"/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1:8" ht="11.25" customHeight="1" x14ac:dyDescent="0.2">
      <c r="A76" s="16"/>
      <c r="B76" s="17" t="s">
        <v>87</v>
      </c>
      <c r="C76" s="5">
        <v>0</v>
      </c>
      <c r="D76" s="5">
        <v>0</v>
      </c>
      <c r="E76" s="5">
        <f t="shared" ref="E76:E82" si="21">+C76+D76</f>
        <v>0</v>
      </c>
      <c r="F76" s="5">
        <v>0</v>
      </c>
      <c r="G76" s="5">
        <v>0</v>
      </c>
      <c r="H76" s="5">
        <f t="shared" ref="H76:H82" si="22">+E76-F76</f>
        <v>0</v>
      </c>
    </row>
    <row r="77" spans="1:8" ht="11.25" customHeight="1" x14ac:dyDescent="0.2">
      <c r="A77" s="16"/>
      <c r="B77" s="17" t="s">
        <v>88</v>
      </c>
      <c r="C77" s="5">
        <v>0</v>
      </c>
      <c r="D77" s="5">
        <v>0</v>
      </c>
      <c r="E77" s="5">
        <f t="shared" si="21"/>
        <v>0</v>
      </c>
      <c r="F77" s="5">
        <v>0</v>
      </c>
      <c r="G77" s="5">
        <v>0</v>
      </c>
      <c r="H77" s="5">
        <f t="shared" si="22"/>
        <v>0</v>
      </c>
    </row>
    <row r="78" spans="1:8" ht="11.25" customHeight="1" x14ac:dyDescent="0.2">
      <c r="A78" s="16"/>
      <c r="B78" s="17" t="s">
        <v>89</v>
      </c>
      <c r="C78" s="5">
        <v>0</v>
      </c>
      <c r="D78" s="5">
        <v>0</v>
      </c>
      <c r="E78" s="5">
        <f t="shared" si="21"/>
        <v>0</v>
      </c>
      <c r="F78" s="5">
        <v>0</v>
      </c>
      <c r="G78" s="5">
        <v>0</v>
      </c>
      <c r="H78" s="5">
        <f t="shared" si="22"/>
        <v>0</v>
      </c>
    </row>
    <row r="79" spans="1:8" ht="11.25" customHeight="1" x14ac:dyDescent="0.2">
      <c r="A79" s="16"/>
      <c r="B79" s="17" t="s">
        <v>90</v>
      </c>
      <c r="C79" s="5">
        <v>0</v>
      </c>
      <c r="D79" s="5">
        <v>0</v>
      </c>
      <c r="E79" s="5">
        <f t="shared" si="21"/>
        <v>0</v>
      </c>
      <c r="F79" s="5">
        <v>0</v>
      </c>
      <c r="G79" s="5">
        <v>0</v>
      </c>
      <c r="H79" s="5">
        <f t="shared" si="22"/>
        <v>0</v>
      </c>
    </row>
    <row r="80" spans="1:8" ht="11.25" customHeight="1" x14ac:dyDescent="0.2">
      <c r="A80" s="16"/>
      <c r="B80" s="17" t="s">
        <v>91</v>
      </c>
      <c r="C80" s="5">
        <v>0</v>
      </c>
      <c r="D80" s="5">
        <v>0</v>
      </c>
      <c r="E80" s="5">
        <f t="shared" si="21"/>
        <v>0</v>
      </c>
      <c r="F80" s="5">
        <v>0</v>
      </c>
      <c r="G80" s="5">
        <v>0</v>
      </c>
      <c r="H80" s="5">
        <f t="shared" si="22"/>
        <v>0</v>
      </c>
    </row>
    <row r="81" spans="1:8" ht="11.25" customHeight="1" x14ac:dyDescent="0.2">
      <c r="A81" s="16"/>
      <c r="B81" s="17" t="s">
        <v>92</v>
      </c>
      <c r="C81" s="5">
        <v>0</v>
      </c>
      <c r="D81" s="5">
        <v>0</v>
      </c>
      <c r="E81" s="5">
        <f t="shared" si="21"/>
        <v>0</v>
      </c>
      <c r="F81" s="5">
        <v>0</v>
      </c>
      <c r="G81" s="5">
        <v>0</v>
      </c>
      <c r="H81" s="5">
        <f t="shared" si="22"/>
        <v>0</v>
      </c>
    </row>
    <row r="82" spans="1:8" ht="11.25" customHeight="1" x14ac:dyDescent="0.2">
      <c r="A82" s="20"/>
      <c r="B82" s="21" t="s">
        <v>93</v>
      </c>
      <c r="C82" s="5">
        <v>0</v>
      </c>
      <c r="D82" s="5">
        <v>0</v>
      </c>
      <c r="E82" s="5">
        <f t="shared" si="21"/>
        <v>0</v>
      </c>
      <c r="F82" s="5">
        <v>0</v>
      </c>
      <c r="G82" s="5">
        <v>0</v>
      </c>
      <c r="H82" s="5">
        <f t="shared" si="22"/>
        <v>0</v>
      </c>
    </row>
    <row r="83" spans="1:8" s="15" customFormat="1" ht="11.25" customHeight="1" x14ac:dyDescent="0.25">
      <c r="A83" s="51" t="s">
        <v>20</v>
      </c>
      <c r="B83" s="52"/>
      <c r="C83" s="22">
        <f>+C75+C71+C63+C59+C49+C39+C29+C19+C11</f>
        <v>2487257900</v>
      </c>
      <c r="D83" s="23">
        <f>+D75+D71+D63+D59+D49+D39+D29+D19+D11</f>
        <v>1032519257</v>
      </c>
      <c r="E83" s="23">
        <f t="shared" ref="E83:H83" si="23">+E75+E71+E63+E59+E49+E39+E29+E19+E11</f>
        <v>3519777157</v>
      </c>
      <c r="F83" s="23">
        <f>+F75+F71+F63+F59+F49+F39+F29+F19+F11</f>
        <v>2298277396</v>
      </c>
      <c r="G83" s="23">
        <f t="shared" si="23"/>
        <v>2292182536</v>
      </c>
      <c r="H83" s="24">
        <f t="shared" si="23"/>
        <v>1221499761</v>
      </c>
    </row>
    <row r="85" spans="1:8" s="60" customFormat="1" x14ac:dyDescent="0.2">
      <c r="C85" s="61"/>
      <c r="D85" s="61"/>
      <c r="E85" s="61"/>
      <c r="F85" s="61"/>
      <c r="G85" s="61"/>
      <c r="H85" s="62"/>
    </row>
    <row r="86" spans="1:8" s="60" customFormat="1" x14ac:dyDescent="0.2">
      <c r="C86" s="63"/>
      <c r="D86" s="63"/>
      <c r="E86" s="63"/>
      <c r="F86" s="63"/>
      <c r="G86" s="63"/>
      <c r="H86" s="63"/>
    </row>
    <row r="87" spans="1:8" s="60" customFormat="1" x14ac:dyDescent="0.2">
      <c r="D87" s="64"/>
      <c r="F87" s="64"/>
      <c r="G87" s="64"/>
    </row>
    <row r="88" spans="1:8" s="60" customFormat="1" x14ac:dyDescent="0.2"/>
    <row r="89" spans="1:8" s="60" customFormat="1" x14ac:dyDescent="0.2"/>
    <row r="90" spans="1:8" s="60" customFormat="1" x14ac:dyDescent="0.2"/>
    <row r="91" spans="1:8" s="70" customFormat="1" x14ac:dyDescent="0.2">
      <c r="C91" s="71"/>
      <c r="D91" s="71"/>
      <c r="E91" s="71"/>
      <c r="F91" s="71"/>
      <c r="G91" s="71"/>
      <c r="H91" s="71"/>
    </row>
    <row r="92" spans="1:8" s="60" customFormat="1" x14ac:dyDescent="0.2">
      <c r="C92" s="65"/>
      <c r="D92" s="65"/>
      <c r="E92" s="65"/>
      <c r="F92" s="65"/>
      <c r="G92" s="65"/>
      <c r="H92" s="65"/>
    </row>
    <row r="93" spans="1:8" s="60" customFormat="1" x14ac:dyDescent="0.2"/>
    <row r="94" spans="1:8" s="60" customFormat="1" x14ac:dyDescent="0.2"/>
    <row r="95" spans="1:8" s="60" customFormat="1" x14ac:dyDescent="0.2"/>
    <row r="96" spans="1:8" s="60" customFormat="1" x14ac:dyDescent="0.2"/>
    <row r="97" s="60" customFormat="1" x14ac:dyDescent="0.2"/>
    <row r="98" s="60" customFormat="1" x14ac:dyDescent="0.2"/>
    <row r="99" s="60" customFormat="1" x14ac:dyDescent="0.2"/>
    <row r="100" s="60" customFormat="1" x14ac:dyDescent="0.2"/>
    <row r="101" s="60" customFormat="1" x14ac:dyDescent="0.2"/>
    <row r="102" s="60" customFormat="1" x14ac:dyDescent="0.2"/>
    <row r="103" s="60" customFormat="1" x14ac:dyDescent="0.2"/>
    <row r="104" s="60" customFormat="1" x14ac:dyDescent="0.2"/>
    <row r="105" s="60" customFormat="1" x14ac:dyDescent="0.2"/>
    <row r="106" s="60" customFormat="1" x14ac:dyDescent="0.2"/>
    <row r="107" s="60" customFormat="1" x14ac:dyDescent="0.2"/>
    <row r="108" s="60" customFormat="1" x14ac:dyDescent="0.2"/>
    <row r="109" s="60" customFormat="1" x14ac:dyDescent="0.2"/>
    <row r="110" s="60" customFormat="1" x14ac:dyDescent="0.2"/>
    <row r="111" s="60" customFormat="1" x14ac:dyDescent="0.2"/>
    <row r="112" s="60" customFormat="1" x14ac:dyDescent="0.2"/>
    <row r="113" s="60" customFormat="1" x14ac:dyDescent="0.2"/>
  </sheetData>
  <mergeCells count="14">
    <mergeCell ref="A6:H6"/>
    <mergeCell ref="A1:H1"/>
    <mergeCell ref="A2:H2"/>
    <mergeCell ref="A3:H3"/>
    <mergeCell ref="A4:H4"/>
    <mergeCell ref="A5:H5"/>
    <mergeCell ref="A83:B8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  <pageSetup paperSize="9" scale="63" orientation="portrait" r:id="rId1"/>
  <ignoredErrors>
    <ignoredError sqref="E19 H19 H49 E49 E29 H29" formula="1"/>
    <ignoredError sqref="C59:D59 F59:G59" formulaRange="1"/>
    <ignoredError sqref="E59 H59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showGridLines="0" topLeftCell="A12" zoomScale="140" zoomScaleNormal="140" workbookViewId="0">
      <selection activeCell="B21" sqref="B21"/>
    </sheetView>
  </sheetViews>
  <sheetFormatPr baseColWidth="10" defaultRowHeight="14.25" x14ac:dyDescent="0.2"/>
  <cols>
    <col min="1" max="1" width="38.5703125" style="1" bestFit="1" customWidth="1"/>
    <col min="2" max="2" width="13" style="1" bestFit="1" customWidth="1"/>
    <col min="3" max="3" width="16.140625" style="1" customWidth="1"/>
    <col min="4" max="4" width="13" style="1" bestFit="1" customWidth="1"/>
    <col min="5" max="5" width="14.42578125" style="1" customWidth="1"/>
    <col min="6" max="6" width="15.140625" style="1" customWidth="1"/>
    <col min="7" max="7" width="11.7109375" style="1" bestFit="1" customWidth="1"/>
    <col min="8" max="8" width="11.42578125" style="1"/>
    <col min="9" max="9" width="13.140625" style="1" bestFit="1" customWidth="1"/>
    <col min="10" max="16384" width="11.42578125" style="1"/>
  </cols>
  <sheetData>
    <row r="1" spans="1:9" x14ac:dyDescent="0.2">
      <c r="A1" s="50" t="s">
        <v>130</v>
      </c>
      <c r="B1" s="50"/>
      <c r="C1" s="50"/>
      <c r="D1" s="50"/>
      <c r="E1" s="50"/>
      <c r="F1" s="50"/>
      <c r="G1" s="50"/>
    </row>
    <row r="2" spans="1:9" x14ac:dyDescent="0.2">
      <c r="A2" s="50" t="s">
        <v>0</v>
      </c>
      <c r="B2" s="50"/>
      <c r="C2" s="50"/>
      <c r="D2" s="50"/>
      <c r="E2" s="50"/>
      <c r="F2" s="50"/>
      <c r="G2" s="50"/>
    </row>
    <row r="3" spans="1:9" x14ac:dyDescent="0.2">
      <c r="A3" s="50" t="s">
        <v>4</v>
      </c>
      <c r="B3" s="50"/>
      <c r="C3" s="50"/>
      <c r="D3" s="50"/>
      <c r="E3" s="50"/>
      <c r="F3" s="50"/>
      <c r="G3" s="50"/>
    </row>
    <row r="4" spans="1:9" x14ac:dyDescent="0.2">
      <c r="A4" s="50" t="s">
        <v>94</v>
      </c>
      <c r="B4" s="50"/>
      <c r="C4" s="50"/>
      <c r="D4" s="50"/>
      <c r="E4" s="50"/>
      <c r="F4" s="50"/>
      <c r="G4" s="50"/>
    </row>
    <row r="5" spans="1:9" x14ac:dyDescent="0.2">
      <c r="A5" s="50" t="s">
        <v>132</v>
      </c>
      <c r="B5" s="50"/>
      <c r="C5" s="50"/>
      <c r="D5" s="50"/>
      <c r="E5" s="50"/>
      <c r="F5" s="50"/>
      <c r="G5" s="50"/>
    </row>
    <row r="6" spans="1:9" x14ac:dyDescent="0.2">
      <c r="A6" s="49"/>
      <c r="B6" s="49"/>
      <c r="C6" s="49"/>
      <c r="D6" s="49"/>
      <c r="E6" s="49"/>
      <c r="F6" s="49"/>
      <c r="G6" s="49"/>
    </row>
    <row r="7" spans="1:9" ht="20.100000000000001" customHeight="1" x14ac:dyDescent="0.2">
      <c r="A7" s="46" t="s">
        <v>6</v>
      </c>
      <c r="B7" s="43" t="s">
        <v>7</v>
      </c>
      <c r="C7" s="44"/>
      <c r="D7" s="44"/>
      <c r="E7" s="44"/>
      <c r="F7" s="45"/>
      <c r="G7" s="46" t="s">
        <v>8</v>
      </c>
    </row>
    <row r="8" spans="1:9" ht="15" customHeight="1" x14ac:dyDescent="0.2">
      <c r="A8" s="47"/>
      <c r="B8" s="46" t="s">
        <v>9</v>
      </c>
      <c r="C8" s="6" t="s">
        <v>10</v>
      </c>
      <c r="D8" s="46" t="s">
        <v>1</v>
      </c>
      <c r="E8" s="46" t="s">
        <v>2</v>
      </c>
      <c r="F8" s="46" t="s">
        <v>11</v>
      </c>
      <c r="G8" s="47"/>
    </row>
    <row r="9" spans="1:9" ht="15" customHeight="1" x14ac:dyDescent="0.2">
      <c r="A9" s="47"/>
      <c r="B9" s="48"/>
      <c r="C9" s="7" t="s">
        <v>12</v>
      </c>
      <c r="D9" s="48"/>
      <c r="E9" s="48"/>
      <c r="F9" s="48"/>
      <c r="G9" s="48"/>
    </row>
    <row r="10" spans="1:9" ht="20.100000000000001" customHeight="1" x14ac:dyDescent="0.2">
      <c r="A10" s="48"/>
      <c r="B10" s="8">
        <v>1</v>
      </c>
      <c r="C10" s="8">
        <v>2</v>
      </c>
      <c r="D10" s="8" t="s">
        <v>3</v>
      </c>
      <c r="E10" s="8">
        <v>4</v>
      </c>
      <c r="F10" s="8">
        <v>5</v>
      </c>
      <c r="G10" s="8" t="s">
        <v>13</v>
      </c>
    </row>
    <row r="11" spans="1:9" x14ac:dyDescent="0.2">
      <c r="A11" s="10" t="s">
        <v>95</v>
      </c>
      <c r="B11" s="5">
        <v>2469355796</v>
      </c>
      <c r="C11" s="38">
        <v>892418769</v>
      </c>
      <c r="D11" s="5">
        <f>+B11+C11</f>
        <v>3361774565</v>
      </c>
      <c r="E11" s="39">
        <v>2162561505</v>
      </c>
      <c r="F11" s="39">
        <v>2156574525</v>
      </c>
      <c r="G11" s="5">
        <f>+D11-E11</f>
        <v>1199213060</v>
      </c>
    </row>
    <row r="12" spans="1:9" x14ac:dyDescent="0.2">
      <c r="A12" s="10" t="s">
        <v>96</v>
      </c>
      <c r="B12" s="5">
        <v>17902104</v>
      </c>
      <c r="C12" s="38">
        <v>140100488</v>
      </c>
      <c r="D12" s="5">
        <f>+B12+C12</f>
        <v>158002592</v>
      </c>
      <c r="E12" s="39">
        <v>135715891</v>
      </c>
      <c r="F12" s="39">
        <v>135608011</v>
      </c>
      <c r="G12" s="5">
        <f>+D12-E12</f>
        <v>22286701</v>
      </c>
    </row>
    <row r="13" spans="1:9" ht="22.5" x14ac:dyDescent="0.2">
      <c r="A13" s="10" t="s">
        <v>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9" x14ac:dyDescent="0.2">
      <c r="A14" s="10" t="s">
        <v>55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9" x14ac:dyDescent="0.2">
      <c r="A15" s="10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9" ht="20.100000000000001" customHeight="1" x14ac:dyDescent="0.2">
      <c r="A16" s="4" t="s">
        <v>20</v>
      </c>
      <c r="B16" s="9">
        <f>SUM(B11:B15)</f>
        <v>2487257900</v>
      </c>
      <c r="C16" s="9">
        <f t="shared" ref="C16:G16" si="0">SUM(C11:C15)</f>
        <v>1032519257</v>
      </c>
      <c r="D16" s="9">
        <f t="shared" si="0"/>
        <v>3519777157</v>
      </c>
      <c r="E16" s="9">
        <f t="shared" si="0"/>
        <v>2298277396</v>
      </c>
      <c r="F16" s="9">
        <f t="shared" si="0"/>
        <v>2292182536</v>
      </c>
      <c r="G16" s="9">
        <f t="shared" si="0"/>
        <v>1221499761</v>
      </c>
      <c r="I16" s="12"/>
    </row>
    <row r="18" spans="1:7" s="60" customFormat="1" x14ac:dyDescent="0.2">
      <c r="A18" s="66"/>
      <c r="B18" s="67"/>
      <c r="C18" s="67"/>
      <c r="D18" s="67"/>
      <c r="E18" s="67"/>
      <c r="F18" s="67"/>
      <c r="G18" s="67"/>
    </row>
    <row r="19" spans="1:7" s="60" customFormat="1" x14ac:dyDescent="0.2">
      <c r="B19" s="68"/>
      <c r="C19" s="68"/>
      <c r="D19" s="68"/>
      <c r="E19" s="68"/>
      <c r="F19" s="68"/>
      <c r="G19" s="68"/>
    </row>
    <row r="20" spans="1:7" s="60" customFormat="1" x14ac:dyDescent="0.2">
      <c r="C20" s="64"/>
      <c r="E20" s="64"/>
      <c r="F20" s="64"/>
    </row>
    <row r="21" spans="1:7" s="60" customFormat="1" x14ac:dyDescent="0.2"/>
    <row r="22" spans="1:7" s="60" customFormat="1" x14ac:dyDescent="0.2"/>
  </sheetData>
  <mergeCells count="13">
    <mergeCell ref="A6:G6"/>
    <mergeCell ref="A1:G1"/>
    <mergeCell ref="A2:G2"/>
    <mergeCell ref="A3:G3"/>
    <mergeCell ref="A4:G4"/>
    <mergeCell ref="A5:G5"/>
    <mergeCell ref="A7:A10"/>
    <mergeCell ref="B7:F7"/>
    <mergeCell ref="G7:G9"/>
    <mergeCell ref="B8:B9"/>
    <mergeCell ref="D8:D9"/>
    <mergeCell ref="E8:E9"/>
    <mergeCell ref="F8:F9"/>
  </mergeCells>
  <pageMargins left="0.75" right="0.75" top="1" bottom="1" header="0.5" footer="0.5"/>
  <ignoredErrors>
    <ignoredError sqref="B16:G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showGridLines="0" tabSelected="1" topLeftCell="A28" workbookViewId="0">
      <selection activeCell="K42" sqref="K42"/>
    </sheetView>
  </sheetViews>
  <sheetFormatPr baseColWidth="10" defaultRowHeight="14.25" x14ac:dyDescent="0.2"/>
  <cols>
    <col min="1" max="1" width="6" style="1" customWidth="1"/>
    <col min="2" max="2" width="45.7109375" style="1" bestFit="1" customWidth="1"/>
    <col min="3" max="7" width="13" style="1" bestFit="1" customWidth="1"/>
    <col min="8" max="8" width="14.140625" style="1" customWidth="1"/>
    <col min="9" max="16384" width="11.42578125" style="1"/>
  </cols>
  <sheetData>
    <row r="1" spans="1:8" x14ac:dyDescent="0.2">
      <c r="A1" s="50" t="s">
        <v>130</v>
      </c>
      <c r="B1" s="50"/>
      <c r="C1" s="50"/>
      <c r="D1" s="50"/>
      <c r="E1" s="50"/>
      <c r="F1" s="50"/>
      <c r="G1" s="50"/>
      <c r="H1" s="50"/>
    </row>
    <row r="2" spans="1:8" x14ac:dyDescent="0.2">
      <c r="A2" s="50" t="s">
        <v>0</v>
      </c>
      <c r="B2" s="50"/>
      <c r="C2" s="50"/>
      <c r="D2" s="50"/>
      <c r="E2" s="50"/>
      <c r="F2" s="50"/>
      <c r="G2" s="50"/>
      <c r="H2" s="50"/>
    </row>
    <row r="3" spans="1:8" x14ac:dyDescent="0.2">
      <c r="A3" s="50" t="s">
        <v>4</v>
      </c>
      <c r="B3" s="50"/>
      <c r="C3" s="50"/>
      <c r="D3" s="50"/>
      <c r="E3" s="50"/>
      <c r="F3" s="50"/>
      <c r="G3" s="50"/>
      <c r="H3" s="50"/>
    </row>
    <row r="4" spans="1:8" x14ac:dyDescent="0.2">
      <c r="A4" s="50" t="s">
        <v>98</v>
      </c>
      <c r="B4" s="50"/>
      <c r="C4" s="50"/>
      <c r="D4" s="50"/>
      <c r="E4" s="50"/>
      <c r="F4" s="50"/>
      <c r="G4" s="50"/>
      <c r="H4" s="50"/>
    </row>
    <row r="5" spans="1:8" x14ac:dyDescent="0.2">
      <c r="A5" s="50" t="s">
        <v>131</v>
      </c>
      <c r="B5" s="50"/>
      <c r="C5" s="50"/>
      <c r="D5" s="50"/>
      <c r="E5" s="50"/>
      <c r="F5" s="50"/>
      <c r="G5" s="50"/>
      <c r="H5" s="50"/>
    </row>
    <row r="6" spans="1:8" x14ac:dyDescent="0.2">
      <c r="A6" s="49"/>
      <c r="B6" s="49"/>
      <c r="C6" s="49"/>
      <c r="D6" s="49"/>
      <c r="E6" s="49"/>
      <c r="F6" s="49"/>
      <c r="G6" s="49"/>
      <c r="H6" s="49"/>
    </row>
    <row r="7" spans="1:8" ht="12" customHeight="1" x14ac:dyDescent="0.2">
      <c r="A7" s="53" t="s">
        <v>6</v>
      </c>
      <c r="B7" s="54"/>
      <c r="C7" s="43" t="s">
        <v>7</v>
      </c>
      <c r="D7" s="44"/>
      <c r="E7" s="44"/>
      <c r="F7" s="44"/>
      <c r="G7" s="45"/>
      <c r="H7" s="46" t="s">
        <v>8</v>
      </c>
    </row>
    <row r="8" spans="1:8" ht="12" customHeight="1" x14ac:dyDescent="0.2">
      <c r="A8" s="55"/>
      <c r="B8" s="56"/>
      <c r="C8" s="46" t="s">
        <v>9</v>
      </c>
      <c r="D8" s="6" t="s">
        <v>10</v>
      </c>
      <c r="E8" s="46" t="s">
        <v>1</v>
      </c>
      <c r="F8" s="46" t="s">
        <v>2</v>
      </c>
      <c r="G8" s="46" t="s">
        <v>11</v>
      </c>
      <c r="H8" s="47"/>
    </row>
    <row r="9" spans="1:8" ht="12" customHeight="1" x14ac:dyDescent="0.2">
      <c r="A9" s="55"/>
      <c r="B9" s="56"/>
      <c r="C9" s="48"/>
      <c r="D9" s="7" t="s">
        <v>12</v>
      </c>
      <c r="E9" s="48"/>
      <c r="F9" s="48"/>
      <c r="G9" s="48"/>
      <c r="H9" s="48"/>
    </row>
    <row r="10" spans="1:8" ht="12" customHeight="1" x14ac:dyDescent="0.2">
      <c r="A10" s="57"/>
      <c r="B10" s="58"/>
      <c r="C10" s="8">
        <v>1</v>
      </c>
      <c r="D10" s="8">
        <v>2</v>
      </c>
      <c r="E10" s="8" t="s">
        <v>3</v>
      </c>
      <c r="F10" s="8">
        <v>4</v>
      </c>
      <c r="G10" s="8">
        <v>5</v>
      </c>
      <c r="H10" s="8" t="s">
        <v>13</v>
      </c>
    </row>
    <row r="11" spans="1:8" s="15" customFormat="1" ht="15" x14ac:dyDescent="0.25">
      <c r="A11" s="29" t="s">
        <v>99</v>
      </c>
      <c r="B11" s="30"/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</row>
    <row r="12" spans="1:8" x14ac:dyDescent="0.2">
      <c r="A12" s="25"/>
      <c r="B12" s="26" t="s">
        <v>100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25"/>
      <c r="B13" s="26" t="s">
        <v>101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25"/>
      <c r="B14" s="26" t="s">
        <v>102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25"/>
      <c r="B15" s="26" t="s">
        <v>103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25"/>
      <c r="B16" s="26" t="s">
        <v>104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25"/>
      <c r="B17" s="26" t="s">
        <v>105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25"/>
      <c r="B18" s="26" t="s">
        <v>106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25"/>
      <c r="B19" s="26" t="s">
        <v>49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s="15" customFormat="1" ht="15" x14ac:dyDescent="0.25">
      <c r="A20" s="31" t="s">
        <v>107</v>
      </c>
      <c r="B20" s="32"/>
      <c r="C20" s="11">
        <f>+C23</f>
        <v>2487257900</v>
      </c>
      <c r="D20" s="11">
        <f t="shared" ref="D20:H20" si="0">+D23</f>
        <v>1032519257</v>
      </c>
      <c r="E20" s="11">
        <f t="shared" si="0"/>
        <v>3519777157</v>
      </c>
      <c r="F20" s="11">
        <f t="shared" si="0"/>
        <v>2298277396</v>
      </c>
      <c r="G20" s="11">
        <f t="shared" si="0"/>
        <v>2292182536</v>
      </c>
      <c r="H20" s="11">
        <f t="shared" si="0"/>
        <v>1221499761</v>
      </c>
    </row>
    <row r="21" spans="1:8" x14ac:dyDescent="0.2">
      <c r="A21" s="25"/>
      <c r="B21" s="26" t="s">
        <v>108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25"/>
      <c r="B22" s="26" t="s">
        <v>109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25"/>
      <c r="B23" s="26" t="s">
        <v>110</v>
      </c>
      <c r="C23" s="5">
        <v>2487257900</v>
      </c>
      <c r="D23" s="41">
        <v>1032519257</v>
      </c>
      <c r="E23" s="5">
        <f>+C23+D23</f>
        <v>3519777157</v>
      </c>
      <c r="F23" s="42">
        <v>2298277396</v>
      </c>
      <c r="G23" s="42">
        <v>2292182536</v>
      </c>
      <c r="H23" s="5">
        <f>+E23-F23</f>
        <v>1221499761</v>
      </c>
    </row>
    <row r="24" spans="1:8" x14ac:dyDescent="0.2">
      <c r="A24" s="25"/>
      <c r="B24" s="26" t="s">
        <v>111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">
      <c r="A25" s="25"/>
      <c r="B25" s="26" t="s">
        <v>112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25"/>
      <c r="B26" s="26" t="s">
        <v>113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25"/>
      <c r="B27" s="26" t="s">
        <v>114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s="15" customFormat="1" ht="15" x14ac:dyDescent="0.25">
      <c r="A28" s="31" t="s">
        <v>115</v>
      </c>
      <c r="B28" s="32"/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x14ac:dyDescent="0.2">
      <c r="A29" s="25"/>
      <c r="B29" s="26" t="s">
        <v>116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25"/>
      <c r="B30" s="26" t="s">
        <v>117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25"/>
      <c r="B31" s="26" t="s">
        <v>118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25"/>
      <c r="B32" s="26" t="s">
        <v>119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25"/>
      <c r="B33" s="26" t="s">
        <v>120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25"/>
      <c r="B34" s="26" t="s">
        <v>121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">
      <c r="A35" s="25"/>
      <c r="B35" s="26" t="s">
        <v>122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25"/>
      <c r="B36" s="26" t="s">
        <v>123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25"/>
      <c r="B37" s="26" t="s">
        <v>124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15" customFormat="1" ht="15" x14ac:dyDescent="0.25">
      <c r="A38" s="31" t="s">
        <v>125</v>
      </c>
      <c r="B38" s="32"/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1:8" x14ac:dyDescent="0.2">
      <c r="A39" s="25"/>
      <c r="B39" s="26" t="s">
        <v>126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25"/>
      <c r="B40" s="26" t="s">
        <v>127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">
      <c r="A41" s="25"/>
      <c r="B41" s="26" t="s">
        <v>128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7"/>
      <c r="B42" s="28" t="s">
        <v>129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ht="20.100000000000001" customHeight="1" x14ac:dyDescent="0.2">
      <c r="A43" s="51" t="s">
        <v>20</v>
      </c>
      <c r="B43" s="59"/>
      <c r="C43" s="9">
        <f>SUM(C23)</f>
        <v>2487257900</v>
      </c>
      <c r="D43" s="9">
        <f t="shared" ref="D43:H43" si="1">SUM(D23)</f>
        <v>1032519257</v>
      </c>
      <c r="E43" s="9">
        <f t="shared" si="1"/>
        <v>3519777157</v>
      </c>
      <c r="F43" s="9">
        <f t="shared" si="1"/>
        <v>2298277396</v>
      </c>
      <c r="G43" s="9">
        <f t="shared" si="1"/>
        <v>2292182536</v>
      </c>
      <c r="H43" s="9">
        <f t="shared" si="1"/>
        <v>1221499761</v>
      </c>
    </row>
    <row r="46" spans="1:8" s="60" customFormat="1" x14ac:dyDescent="0.2">
      <c r="B46" s="66"/>
      <c r="C46" s="67"/>
      <c r="D46" s="67"/>
      <c r="E46" s="67"/>
      <c r="F46" s="67"/>
      <c r="G46" s="67"/>
      <c r="H46" s="67"/>
    </row>
    <row r="47" spans="1:8" s="60" customFormat="1" x14ac:dyDescent="0.2">
      <c r="C47" s="69"/>
      <c r="D47" s="69"/>
      <c r="E47" s="69"/>
      <c r="F47" s="69"/>
      <c r="G47" s="69"/>
      <c r="H47" s="69"/>
    </row>
    <row r="48" spans="1:8" s="60" customFormat="1" x14ac:dyDescent="0.2">
      <c r="D48" s="64"/>
      <c r="F48" s="64"/>
      <c r="G48" s="64"/>
    </row>
    <row r="49" s="60" customFormat="1" x14ac:dyDescent="0.2"/>
    <row r="50" s="60" customFormat="1" x14ac:dyDescent="0.2"/>
  </sheetData>
  <mergeCells count="14">
    <mergeCell ref="A6:H6"/>
    <mergeCell ref="A1:H1"/>
    <mergeCell ref="A2:H2"/>
    <mergeCell ref="A3:H3"/>
    <mergeCell ref="A4:H4"/>
    <mergeCell ref="A5:H5"/>
    <mergeCell ref="A43:B43"/>
    <mergeCell ref="A7:B10"/>
    <mergeCell ref="C7:G7"/>
    <mergeCell ref="H7:H9"/>
    <mergeCell ref="C8:C9"/>
    <mergeCell ref="E8:E9"/>
    <mergeCell ref="F8:F9"/>
    <mergeCell ref="G8:G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 CA</vt:lpstr>
      <vt:lpstr>EAEPE COG</vt:lpstr>
      <vt:lpstr>EAEPE CE</vt:lpstr>
      <vt:lpstr>EAEPE 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2021-08-28T01:27:33Z</cp:lastPrinted>
  <dcterms:created xsi:type="dcterms:W3CDTF">2021-01-09T22:25:06Z</dcterms:created>
  <dcterms:modified xsi:type="dcterms:W3CDTF">2021-11-08T17:14:39Z</dcterms:modified>
</cp:coreProperties>
</file>