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xr:revisionPtr revIDLastSave="0" documentId="8_{15AD3D9A-902E-4438-999A-1A4CA397C715}" xr6:coauthVersionLast="36" xr6:coauthVersionMax="36" xr10:uidLastSave="{00000000-0000-0000-0000-000000000000}"/>
  <bookViews>
    <workbookView xWindow="-120" yWindow="-120" windowWidth="29040" windowHeight="15840" activeTab="6" xr2:uid="{00000000-000D-0000-FFFF-FFFF00000000}"/>
  </bookViews>
  <sheets>
    <sheet name="EAI" sheetId="2" r:id="rId1"/>
    <sheet name="EAEPE" sheetId="3" r:id="rId2"/>
    <sheet name="C.C" sheetId="4" r:id="rId3"/>
    <sheet name="CE" sheetId="5" r:id="rId4"/>
    <sheet name="F.F" sheetId="6" r:id="rId5"/>
    <sheet name="End Neto" sheetId="7" r:id="rId6"/>
    <sheet name="Int" sheetId="8" r:id="rId7"/>
  </sheets>
  <calcPr calcId="191029"/>
</workbook>
</file>

<file path=xl/calcChain.xml><?xml version="1.0" encoding="utf-8"?>
<calcChain xmlns="http://schemas.openxmlformats.org/spreadsheetml/2006/main">
  <c r="C33" i="8" l="1"/>
  <c r="C35" i="8" s="1"/>
  <c r="B33" i="8"/>
  <c r="C18" i="8"/>
  <c r="B18" i="8"/>
  <c r="B35" i="8" s="1"/>
  <c r="F31" i="7"/>
  <c r="D31" i="7"/>
  <c r="D33" i="7" s="1"/>
  <c r="H30" i="7"/>
  <c r="H29" i="7"/>
  <c r="H28" i="7"/>
  <c r="H27" i="7"/>
  <c r="H26" i="7"/>
  <c r="H25" i="7"/>
  <c r="H24" i="7"/>
  <c r="H23" i="7"/>
  <c r="H19" i="7"/>
  <c r="F19" i="7"/>
  <c r="F33" i="7" s="1"/>
  <c r="D19" i="7"/>
  <c r="H18" i="7"/>
  <c r="H17" i="7"/>
  <c r="H16" i="7"/>
  <c r="H15" i="7"/>
  <c r="H14" i="7"/>
  <c r="H13" i="7"/>
  <c r="H12" i="7"/>
  <c r="H11" i="7"/>
  <c r="H10" i="7"/>
  <c r="H23" i="6"/>
  <c r="H20" i="6" s="1"/>
  <c r="E23" i="6"/>
  <c r="E20" i="6" s="1"/>
  <c r="G20" i="6"/>
  <c r="F20" i="6"/>
  <c r="D20" i="6"/>
  <c r="C20" i="6"/>
  <c r="F16" i="5"/>
  <c r="E16" i="5"/>
  <c r="C16" i="5"/>
  <c r="B16" i="5"/>
  <c r="D12" i="5"/>
  <c r="G12" i="5" s="1"/>
  <c r="D11" i="5"/>
  <c r="G11" i="5" s="1"/>
  <c r="H82" i="4"/>
  <c r="E82" i="4"/>
  <c r="E81" i="4"/>
  <c r="H81" i="4" s="1"/>
  <c r="E80" i="4"/>
  <c r="H80" i="4" s="1"/>
  <c r="H79" i="4"/>
  <c r="E79" i="4"/>
  <c r="E78" i="4"/>
  <c r="H78" i="4" s="1"/>
  <c r="E77" i="4"/>
  <c r="H77" i="4" s="1"/>
  <c r="H76" i="4"/>
  <c r="E76" i="4"/>
  <c r="E74" i="4"/>
  <c r="H74" i="4" s="1"/>
  <c r="E73" i="4"/>
  <c r="H73" i="4" s="1"/>
  <c r="H72" i="4"/>
  <c r="E72" i="4"/>
  <c r="E70" i="4"/>
  <c r="H70" i="4" s="1"/>
  <c r="E69" i="4"/>
  <c r="H69" i="4" s="1"/>
  <c r="H68" i="4"/>
  <c r="E68" i="4"/>
  <c r="E67" i="4"/>
  <c r="H67" i="4" s="1"/>
  <c r="E66" i="4"/>
  <c r="H66" i="4" s="1"/>
  <c r="H65" i="4"/>
  <c r="E65" i="4"/>
  <c r="E64" i="4"/>
  <c r="H64" i="4" s="1"/>
  <c r="E63" i="4"/>
  <c r="E62" i="4"/>
  <c r="H62" i="4" s="1"/>
  <c r="E61" i="4"/>
  <c r="H61" i="4" s="1"/>
  <c r="H60" i="4"/>
  <c r="E60" i="4"/>
  <c r="G59" i="4"/>
  <c r="G83" i="4" s="1"/>
  <c r="F59" i="4"/>
  <c r="D59" i="4"/>
  <c r="D83" i="4" s="1"/>
  <c r="C59" i="4"/>
  <c r="C83" i="4" s="1"/>
  <c r="E58" i="4"/>
  <c r="H58" i="4" s="1"/>
  <c r="E57" i="4"/>
  <c r="H57" i="4" s="1"/>
  <c r="H56" i="4"/>
  <c r="E56" i="4"/>
  <c r="E55" i="4"/>
  <c r="H55" i="4" s="1"/>
  <c r="E54" i="4"/>
  <c r="H54" i="4" s="1"/>
  <c r="H53" i="4"/>
  <c r="E53" i="4"/>
  <c r="E52" i="4"/>
  <c r="H52" i="4" s="1"/>
  <c r="E51" i="4"/>
  <c r="H51" i="4" s="1"/>
  <c r="H50" i="4"/>
  <c r="E50" i="4"/>
  <c r="G49" i="4"/>
  <c r="F49" i="4"/>
  <c r="F83" i="4" s="1"/>
  <c r="D49" i="4"/>
  <c r="C49" i="4"/>
  <c r="E48" i="4"/>
  <c r="H48" i="4" s="1"/>
  <c r="E47" i="4"/>
  <c r="H47" i="4" s="1"/>
  <c r="H46" i="4"/>
  <c r="E46" i="4"/>
  <c r="E45" i="4"/>
  <c r="H45" i="4" s="1"/>
  <c r="E44" i="4"/>
  <c r="H44" i="4" s="1"/>
  <c r="H43" i="4"/>
  <c r="E43" i="4"/>
  <c r="E42" i="4"/>
  <c r="H42" i="4" s="1"/>
  <c r="E41" i="4"/>
  <c r="H41" i="4" s="1"/>
  <c r="H40" i="4"/>
  <c r="H39" i="4" s="1"/>
  <c r="G39" i="4"/>
  <c r="F39" i="4"/>
  <c r="D39" i="4"/>
  <c r="C39" i="4"/>
  <c r="E38" i="4"/>
  <c r="H38" i="4" s="1"/>
  <c r="H37" i="4"/>
  <c r="E37" i="4"/>
  <c r="E36" i="4"/>
  <c r="H36" i="4" s="1"/>
  <c r="E35" i="4"/>
  <c r="H35" i="4" s="1"/>
  <c r="H34" i="4"/>
  <c r="E34" i="4"/>
  <c r="E33" i="4"/>
  <c r="H33" i="4" s="1"/>
  <c r="E32" i="4"/>
  <c r="H32" i="4" s="1"/>
  <c r="H31" i="4"/>
  <c r="E31" i="4"/>
  <c r="E30" i="4"/>
  <c r="E29" i="4" s="1"/>
  <c r="G29" i="4"/>
  <c r="F29" i="4"/>
  <c r="D29" i="4"/>
  <c r="C29" i="4"/>
  <c r="H28" i="4"/>
  <c r="E28" i="4"/>
  <c r="H27" i="4"/>
  <c r="E27" i="4"/>
  <c r="E26" i="4"/>
  <c r="H26" i="4" s="1"/>
  <c r="H25" i="4"/>
  <c r="E25" i="4"/>
  <c r="H24" i="4"/>
  <c r="E24" i="4"/>
  <c r="E23" i="4"/>
  <c r="H23" i="4" s="1"/>
  <c r="H22" i="4"/>
  <c r="E22" i="4"/>
  <c r="H21" i="4"/>
  <c r="E21" i="4"/>
  <c r="E20" i="4"/>
  <c r="E19" i="4" s="1"/>
  <c r="G19" i="4"/>
  <c r="F19" i="4"/>
  <c r="D19" i="4"/>
  <c r="C19" i="4"/>
  <c r="H18" i="4"/>
  <c r="E18" i="4"/>
  <c r="H17" i="4"/>
  <c r="E17" i="4"/>
  <c r="E16" i="4"/>
  <c r="H16" i="4" s="1"/>
  <c r="H15" i="4"/>
  <c r="E15" i="4"/>
  <c r="H14" i="4"/>
  <c r="E14" i="4"/>
  <c r="E13" i="4"/>
  <c r="H13" i="4" s="1"/>
  <c r="E12" i="4"/>
  <c r="H12" i="4" s="1"/>
  <c r="H11" i="4" s="1"/>
  <c r="G11" i="4"/>
  <c r="F11" i="4"/>
  <c r="E11" i="4"/>
  <c r="D11" i="4"/>
  <c r="C11" i="4"/>
  <c r="F17" i="3"/>
  <c r="E17" i="3"/>
  <c r="C17" i="3"/>
  <c r="B17" i="3"/>
  <c r="G16" i="3"/>
  <c r="D16" i="3"/>
  <c r="D15" i="3"/>
  <c r="G15" i="3" s="1"/>
  <c r="G14" i="3"/>
  <c r="D14" i="3"/>
  <c r="G13" i="3"/>
  <c r="D13" i="3"/>
  <c r="D12" i="3"/>
  <c r="D17" i="3" s="1"/>
  <c r="G11" i="3"/>
  <c r="D11" i="3"/>
  <c r="B47" i="2"/>
  <c r="G46" i="2"/>
  <c r="G45" i="2"/>
  <c r="G44" i="2"/>
  <c r="F44" i="2"/>
  <c r="D44" i="2"/>
  <c r="G43" i="2"/>
  <c r="F43" i="2"/>
  <c r="D43" i="2"/>
  <c r="D40" i="2" s="1"/>
  <c r="G42" i="2"/>
  <c r="F42" i="2"/>
  <c r="D42" i="2"/>
  <c r="G41" i="2"/>
  <c r="F40" i="2"/>
  <c r="G40" i="2" s="1"/>
  <c r="E40" i="2"/>
  <c r="E47" i="2" s="1"/>
  <c r="C40" i="2"/>
  <c r="B40" i="2"/>
  <c r="G39" i="2"/>
  <c r="F38" i="2"/>
  <c r="G38" i="2" s="1"/>
  <c r="G32" i="2" s="1"/>
  <c r="D38" i="2"/>
  <c r="F32" i="2"/>
  <c r="F47" i="2" s="1"/>
  <c r="E32" i="2"/>
  <c r="D32" i="2"/>
  <c r="C32" i="2"/>
  <c r="C47" i="2" s="1"/>
  <c r="B32" i="2"/>
  <c r="E20" i="2"/>
  <c r="C20" i="2"/>
  <c r="B20" i="2"/>
  <c r="F18" i="2"/>
  <c r="G18" i="2" s="1"/>
  <c r="D18" i="2"/>
  <c r="F17" i="2"/>
  <c r="G17" i="2" s="1"/>
  <c r="D17" i="2"/>
  <c r="F16" i="2"/>
  <c r="G16" i="2" s="1"/>
  <c r="D16" i="2"/>
  <c r="F15" i="2"/>
  <c r="G15" i="2" s="1"/>
  <c r="D15" i="2"/>
  <c r="F14" i="2"/>
  <c r="G14" i="2" s="1"/>
  <c r="D14" i="2"/>
  <c r="D20" i="2" s="1"/>
  <c r="G47" i="2" l="1"/>
  <c r="I47" i="2" s="1"/>
  <c r="H59" i="4"/>
  <c r="G20" i="2"/>
  <c r="D47" i="2"/>
  <c r="H49" i="4"/>
  <c r="H33" i="7"/>
  <c r="G16" i="5"/>
  <c r="G12" i="3"/>
  <c r="G17" i="3" s="1"/>
  <c r="H20" i="4"/>
  <c r="H19" i="4" s="1"/>
  <c r="H30" i="4"/>
  <c r="H29" i="4" s="1"/>
  <c r="E49" i="4"/>
  <c r="E59" i="4"/>
  <c r="E83" i="4" s="1"/>
  <c r="F20" i="2"/>
  <c r="E39" i="4"/>
  <c r="H31" i="7"/>
  <c r="D16" i="5"/>
  <c r="H83" i="4" l="1"/>
</calcChain>
</file>

<file path=xl/sharedStrings.xml><?xml version="1.0" encoding="utf-8"?>
<sst xmlns="http://schemas.openxmlformats.org/spreadsheetml/2006/main" count="271" uniqueCount="187">
  <si>
    <t>CUENTA PUBLICA 2020</t>
  </si>
  <si>
    <t>OPD SALUD DE TLAXCALA</t>
  </si>
  <si>
    <t>ESTADO ANALITICO DE INGRESOS</t>
  </si>
  <si>
    <t>DEL 01 DE ENERO DE 2020 AL 31 DE DICIEMBRE DE 2020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</si>
  <si>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</si>
  <si>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</si>
  <si>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</si>
  <si>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</si>
  <si>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</si>
  <si>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</si>
  <si>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</si>
  <si>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</si>
  <si>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</si>
  <si>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</si>
  <si>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</si>
  <si>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</si>
  <si>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</si>
  <si>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</si>
  <si>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</si>
  <si>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</si>
  <si>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</si>
  <si>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</si>
  <si>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</si>
  <si>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</si>
  <si>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</si>
  <si>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</si>
  <si>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</si>
  <si>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</si>
  <si>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</si>
  <si>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</si>
  <si>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</si>
  <si>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</si>
  <si>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</si>
  <si>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</si>
  <si>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</si>
  <si>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</si>
  <si>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</si>
  <si>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</si>
  <si>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</si>
  <si>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</si>
  <si>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</si>
  <si>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</si>
  <si>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</si>
  <si>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</si>
  <si>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</si>
  <si>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</si>
  <si>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</si>
  <si>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</si>
  <si>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</si>
  <si>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</si>
  <si>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</si>
  <si>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</si>
  <si>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</si>
  <si>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</si>
  <si>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</si>
  <si>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</si>
  <si>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</si>
  <si>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</si>
  <si>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</si>
  <si>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</si>
  <si>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</si>
  <si>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</si>
  <si>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</si>
  <si>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</si>
  <si>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</si>
  <si>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</si>
  <si>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</si>
  <si>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</si>
  <si>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</si>
  <si>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</si>
  <si>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</si>
  <si>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</si>
  <si>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</si>
  <si>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</si>
  <si>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</si>
  <si>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</si>
  <si>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</si>
  <si>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</si>
  <si>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</si>
  <si>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</si>
  <si>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</si>
  <si>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</si>
  <si>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</si>
  <si>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</si>
  <si>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</si>
  <si>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</si>
  <si>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</si>
  <si>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</si>
  <si>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</si>
  <si>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</si>
  <si>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</si>
  <si>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</si>
  <si>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</si>
  <si>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</si>
  <si>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</si>
  <si>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</si>
  <si>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</si>
  <si>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</si>
  <si>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</si>
  <si>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</si>
  <si>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</si>
  <si>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</si>
  <si>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</si>
  <si>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</si>
  <si>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</si>
  <si>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</si>
  <si>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</si>
  <si>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</si>
  <si>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</si>
  <si>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</si>
  <si>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</si>
  <si>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</si>
  <si>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</si>
  <si>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</si>
  <si>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</si>
  <si>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</si>
  <si>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</si>
  <si>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</si>
  <si>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</si>
  <si>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</si>
  <si>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</si>
  <si>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</si>
  <si>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</si>
  <si>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</si>
  <si>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</si>
  <si>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</si>
  <si>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</si>
  <si>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</si>
  <si>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</si>
  <si>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</si>
  <si>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</si>
  <si>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</si>
  <si>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</si>
  <si>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</si>
  <si>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</si>
  <si>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</si>
  <si>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</si>
  <si>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</si>
  <si>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</si>
  <si>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</si>
  <si>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</si>
  <si>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</si>
  <si>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</si>
  <si>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</si>
  <si>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</si>
  <si>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</si>
  <si>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</si>
  <si>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</si>
  <si>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</si>
  <si>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</si>
  <si>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</si>
  <si>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</si>
  <si>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</si>
  <si>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</si>
  <si>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</si>
  <si>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</si>
  <si>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</si>
  <si>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</si>
  <si>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</si>
  <si>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</si>
  <si>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</si>
  <si>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</si>
  <si>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</si>
  <si>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</si>
  <si>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</si>
  <si>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</si>
  <si>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</si>
  <si>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Pública 2020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</si>
  <si>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</si>
  <si>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</si>
  <si>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</si>
  <si>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</si>
  <si>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</si>
  <si>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</si>
  <si>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</si>
  <si>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</si>
  <si>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</si>
  <si>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</si>
  <si>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</si>
  <si>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</si>
  <si>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Salud de Tlaxcala</t>
  </si>
  <si>
    <t>Del 1 de Enero al 31 de diciembre de 2020</t>
  </si>
  <si>
    <t>Intereses de la Deuda</t>
  </si>
  <si>
    <t>Devengado</t>
  </si>
  <si>
    <t>Pagado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</si>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</sst>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85">
    <xf numFmtId="0" fontId="0" fillId="0" borderId="0" xfId="0"/>
    <xf numFmtId="0" fontId="18" fillId="0" borderId="0" xfId="0" applyFont="1"/>
    <xf numFmtId="0" fontId="19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3" fontId="24" fillId="0" borderId="27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0" fontId="19" fillId="34" borderId="0" xfId="0" applyFont="1" applyFill="1"/>
    <xf numFmtId="0" fontId="19" fillId="34" borderId="24" xfId="0" applyFont="1" applyFill="1" applyBorder="1"/>
    <xf numFmtId="0" fontId="28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26" fillId="33" borderId="24" xfId="0" applyFont="1" applyFill="1" applyBorder="1" applyAlignment="1">
      <alignment horizontal="center"/>
    </xf>
    <xf numFmtId="3" fontId="23" fillId="33" borderId="0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6" xfId="0" applyFont="1" applyFill="1" applyBorder="1" applyAlignment="1">
      <alignment horizontal="center"/>
    </xf>
    <xf numFmtId="0" fontId="19" fillId="34" borderId="37" xfId="0" applyFont="1" applyFill="1" applyBorder="1" applyAlignment="1">
      <alignment horizontal="center"/>
    </xf>
    <xf numFmtId="0" fontId="19" fillId="34" borderId="36" xfId="0" applyFont="1" applyFill="1" applyBorder="1" applyAlignment="1">
      <alignment horizontal="right"/>
    </xf>
    <xf numFmtId="0" fontId="19" fillId="34" borderId="37" xfId="0" applyFont="1" applyFill="1" applyBorder="1" applyAlignment="1">
      <alignment horizontal="right"/>
    </xf>
    <xf numFmtId="0" fontId="26" fillId="33" borderId="31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24" xfId="42" applyFont="1" applyFill="1" applyBorder="1" applyAlignment="1">
      <alignment horizontal="center"/>
    </xf>
    <xf numFmtId="0" fontId="26" fillId="33" borderId="28" xfId="0" applyFont="1" applyFill="1" applyBorder="1" applyAlignment="1">
      <alignment horizontal="center"/>
    </xf>
    <xf numFmtId="0" fontId="26" fillId="33" borderId="29" xfId="0" applyFont="1" applyFill="1" applyBorder="1" applyAlignment="1">
      <alignment horizontal="center"/>
    </xf>
    <xf numFmtId="0" fontId="26" fillId="33" borderId="30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26" fillId="33" borderId="36" xfId="0" applyFont="1" applyFill="1" applyBorder="1" applyAlignment="1">
      <alignment horizontal="center"/>
    </xf>
    <xf numFmtId="0" fontId="26" fillId="33" borderId="38" xfId="0" applyFont="1" applyFill="1" applyBorder="1" applyAlignment="1">
      <alignment horizontal="center"/>
    </xf>
    <xf numFmtId="0" fontId="26" fillId="33" borderId="37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opLeftCell="A17" workbookViewId="0">
      <selection activeCell="B39" sqref="B39"/>
    </sheetView>
  </sheetViews>
  <sheetFormatPr baseColWidth="10" defaultRowHeight="14.25" x14ac:dyDescent="0.2"/>
  <cols>
    <col min="1" max="1" width="45.7109375" style="1" bestFit="1" customWidth="1"/>
    <col min="2" max="2" width="13" style="1" bestFit="1" customWidth="1"/>
    <col min="3" max="3" width="13.42578125" style="1" bestFit="1" customWidth="1"/>
    <col min="4" max="6" width="13" style="1" bestFit="1" customWidth="1"/>
    <col min="7" max="7" width="13.85546875" style="1" bestFit="1" customWidth="1"/>
    <col min="8" max="16384" width="11.42578125" style="1"/>
  </cols>
  <sheetData>
    <row r="1" spans="1:7" ht="15.75" customHeight="1" x14ac:dyDescent="0.2">
      <c r="A1" s="43" t="s">
        <v>0</v>
      </c>
      <c r="B1" s="43"/>
      <c r="C1" s="43"/>
      <c r="D1" s="43"/>
      <c r="E1" s="43"/>
      <c r="F1" s="43"/>
      <c r="G1" s="43"/>
    </row>
    <row r="2" spans="1:7" x14ac:dyDescent="0.2">
      <c r="A2" s="43" t="s">
        <v>1</v>
      </c>
      <c r="B2" s="43"/>
      <c r="C2" s="43"/>
      <c r="D2" s="43"/>
      <c r="E2" s="43"/>
      <c r="F2" s="43"/>
      <c r="G2" s="43"/>
    </row>
    <row r="3" spans="1:7" x14ac:dyDescent="0.2">
      <c r="A3" s="43" t="s">
        <v>2</v>
      </c>
      <c r="B3" s="43"/>
      <c r="C3" s="43"/>
      <c r="D3" s="43"/>
      <c r="E3" s="43"/>
      <c r="F3" s="43"/>
      <c r="G3" s="43"/>
    </row>
    <row r="4" spans="1:7" x14ac:dyDescent="0.2">
      <c r="A4" s="43" t="s">
        <v>3</v>
      </c>
      <c r="B4" s="43"/>
      <c r="C4" s="43"/>
      <c r="D4" s="43"/>
      <c r="E4" s="43"/>
      <c r="F4" s="43"/>
      <c r="G4" s="43"/>
    </row>
    <row r="5" spans="1:7" ht="7.5" customHeight="1" x14ac:dyDescent="0.2">
      <c r="A5" s="49"/>
      <c r="B5" s="49"/>
      <c r="C5" s="49"/>
      <c r="D5" s="49"/>
      <c r="E5" s="49"/>
      <c r="F5" s="49"/>
      <c r="G5" s="49"/>
    </row>
    <row r="6" spans="1:7" ht="9.75" customHeight="1" x14ac:dyDescent="0.2">
      <c r="A6" s="50" t="s">
        <v>4</v>
      </c>
      <c r="B6" s="52" t="s">
        <v>5</v>
      </c>
      <c r="C6" s="53"/>
      <c r="D6" s="53"/>
      <c r="E6" s="53"/>
      <c r="F6" s="54"/>
      <c r="G6" s="50" t="s">
        <v>6</v>
      </c>
    </row>
    <row r="7" spans="1:7" ht="9.75" customHeight="1" x14ac:dyDescent="0.2">
      <c r="A7" s="55"/>
      <c r="B7" s="50" t="s">
        <v>7</v>
      </c>
      <c r="C7" s="8" t="s">
        <v>8</v>
      </c>
      <c r="D7" s="50" t="s">
        <v>10</v>
      </c>
      <c r="E7" s="50" t="s">
        <v>11</v>
      </c>
      <c r="F7" s="50" t="s">
        <v>12</v>
      </c>
      <c r="G7" s="55"/>
    </row>
    <row r="8" spans="1:7" ht="9.75" customHeight="1" x14ac:dyDescent="0.2">
      <c r="A8" s="55"/>
      <c r="B8" s="51"/>
      <c r="C8" s="9" t="s">
        <v>9</v>
      </c>
      <c r="D8" s="51"/>
      <c r="E8" s="51"/>
      <c r="F8" s="51"/>
      <c r="G8" s="51"/>
    </row>
    <row r="9" spans="1:7" ht="15" customHeight="1" x14ac:dyDescent="0.2">
      <c r="A9" s="51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0" t="s">
        <v>14</v>
      </c>
    </row>
    <row r="10" spans="1:7" x14ac:dyDescent="0.2">
      <c r="A10" s="3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3" t="s">
        <v>16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3" t="s">
        <v>17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3" t="s">
        <v>18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3" t="s">
        <v>19</v>
      </c>
      <c r="B14" s="4">
        <v>0</v>
      </c>
      <c r="C14" s="7">
        <v>2878055</v>
      </c>
      <c r="D14" s="7">
        <f>+B14+C14</f>
        <v>2878055</v>
      </c>
      <c r="E14" s="7">
        <v>2878055</v>
      </c>
      <c r="F14" s="7">
        <f>+E14</f>
        <v>2878055</v>
      </c>
      <c r="G14" s="7">
        <f>+F14-B14</f>
        <v>2878055</v>
      </c>
    </row>
    <row r="15" spans="1:7" x14ac:dyDescent="0.2">
      <c r="A15" s="3" t="s">
        <v>20</v>
      </c>
      <c r="B15" s="4">
        <v>0</v>
      </c>
      <c r="C15" s="7">
        <v>1298570</v>
      </c>
      <c r="D15" s="7">
        <f t="shared" ref="D15:D18" si="0">+B15+C15</f>
        <v>1298570</v>
      </c>
      <c r="E15" s="7">
        <v>1298570</v>
      </c>
      <c r="F15" s="7">
        <f t="shared" ref="F15:F18" si="1">+E15</f>
        <v>1298570</v>
      </c>
      <c r="G15" s="7">
        <f t="shared" ref="G15:G18" si="2">+F15-B15</f>
        <v>1298570</v>
      </c>
    </row>
    <row r="16" spans="1:7" ht="22.5" x14ac:dyDescent="0.2">
      <c r="A16" s="3" t="s">
        <v>21</v>
      </c>
      <c r="B16" s="7">
        <v>14768722</v>
      </c>
      <c r="C16" s="7">
        <v>-3602721</v>
      </c>
      <c r="D16" s="7">
        <f t="shared" si="0"/>
        <v>11166001</v>
      </c>
      <c r="E16" s="7">
        <v>11166001</v>
      </c>
      <c r="F16" s="7">
        <f t="shared" si="1"/>
        <v>11166001</v>
      </c>
      <c r="G16" s="7">
        <f t="shared" si="2"/>
        <v>-3602721</v>
      </c>
    </row>
    <row r="17" spans="1:7" ht="33.75" x14ac:dyDescent="0.2">
      <c r="A17" s="3" t="s">
        <v>22</v>
      </c>
      <c r="B17" s="7">
        <v>2045208639</v>
      </c>
      <c r="C17" s="7">
        <v>-2045208639</v>
      </c>
      <c r="D17" s="7">
        <f t="shared" si="0"/>
        <v>0</v>
      </c>
      <c r="E17" s="7">
        <v>0</v>
      </c>
      <c r="F17" s="7">
        <f t="shared" si="1"/>
        <v>0</v>
      </c>
      <c r="G17" s="7">
        <f t="shared" si="2"/>
        <v>-2045208639</v>
      </c>
    </row>
    <row r="18" spans="1:7" ht="22.5" x14ac:dyDescent="0.2">
      <c r="A18" s="3" t="s">
        <v>23</v>
      </c>
      <c r="B18" s="7">
        <v>0</v>
      </c>
      <c r="C18" s="7">
        <v>4383956479</v>
      </c>
      <c r="D18" s="7">
        <f t="shared" si="0"/>
        <v>4383956479</v>
      </c>
      <c r="E18" s="7">
        <v>4383956479</v>
      </c>
      <c r="F18" s="7">
        <f t="shared" si="1"/>
        <v>4383956479</v>
      </c>
      <c r="G18" s="7">
        <f t="shared" si="2"/>
        <v>4383956479</v>
      </c>
    </row>
    <row r="19" spans="1:7" x14ac:dyDescent="0.2">
      <c r="A19" s="3" t="s">
        <v>24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ht="20.100000000000001" customHeight="1" x14ac:dyDescent="0.2">
      <c r="A20" s="5" t="s">
        <v>25</v>
      </c>
      <c r="B20" s="12">
        <f>SUM(B10:B19)</f>
        <v>2059977361</v>
      </c>
      <c r="C20" s="12">
        <f t="shared" ref="C20:F20" si="3">SUM(C10:C19)</f>
        <v>2339321744</v>
      </c>
      <c r="D20" s="12">
        <f t="shared" si="3"/>
        <v>4399299105</v>
      </c>
      <c r="E20" s="12">
        <f t="shared" si="3"/>
        <v>4399299105</v>
      </c>
      <c r="F20" s="12">
        <f t="shared" si="3"/>
        <v>4399299105</v>
      </c>
      <c r="G20" s="44">
        <f>SUM(G10:G19)</f>
        <v>2339321744</v>
      </c>
    </row>
    <row r="21" spans="1:7" ht="20.100000000000001" customHeight="1" x14ac:dyDescent="0.2">
      <c r="A21" s="46"/>
      <c r="B21" s="47"/>
      <c r="C21" s="47"/>
      <c r="D21" s="48"/>
      <c r="E21" s="46" t="s">
        <v>26</v>
      </c>
      <c r="F21" s="48"/>
      <c r="G21" s="45"/>
    </row>
    <row r="22" spans="1:7" x14ac:dyDescent="0.2">
      <c r="A22" s="6"/>
    </row>
    <row r="23" spans="1:7" ht="15.75" customHeight="1" x14ac:dyDescent="0.2">
      <c r="A23" s="43" t="s">
        <v>0</v>
      </c>
      <c r="B23" s="43"/>
      <c r="C23" s="43"/>
      <c r="D23" s="43"/>
      <c r="E23" s="43"/>
      <c r="F23" s="43"/>
      <c r="G23" s="43"/>
    </row>
    <row r="24" spans="1:7" x14ac:dyDescent="0.2">
      <c r="A24" s="43" t="s">
        <v>1</v>
      </c>
      <c r="B24" s="43"/>
      <c r="C24" s="43"/>
      <c r="D24" s="43"/>
      <c r="E24" s="43"/>
      <c r="F24" s="43"/>
      <c r="G24" s="43"/>
    </row>
    <row r="25" spans="1:7" x14ac:dyDescent="0.2">
      <c r="A25" s="43" t="s">
        <v>2</v>
      </c>
      <c r="B25" s="43"/>
      <c r="C25" s="43"/>
      <c r="D25" s="43"/>
      <c r="E25" s="43"/>
      <c r="F25" s="43"/>
      <c r="G25" s="43"/>
    </row>
    <row r="26" spans="1:7" x14ac:dyDescent="0.2">
      <c r="A26" s="43" t="s">
        <v>3</v>
      </c>
      <c r="B26" s="43"/>
      <c r="C26" s="43"/>
      <c r="D26" s="43"/>
      <c r="E26" s="43"/>
      <c r="F26" s="43"/>
      <c r="G26" s="43"/>
    </row>
    <row r="27" spans="1:7" ht="7.5" customHeight="1" x14ac:dyDescent="0.2"/>
    <row r="28" spans="1:7" ht="9.75" customHeight="1" x14ac:dyDescent="0.2">
      <c r="A28" s="8" t="s">
        <v>2</v>
      </c>
      <c r="B28" s="52" t="s">
        <v>5</v>
      </c>
      <c r="C28" s="53"/>
      <c r="D28" s="53"/>
      <c r="E28" s="53"/>
      <c r="F28" s="54"/>
      <c r="G28" s="50" t="s">
        <v>6</v>
      </c>
    </row>
    <row r="29" spans="1:7" ht="9.75" customHeight="1" x14ac:dyDescent="0.2">
      <c r="A29" s="11" t="s">
        <v>27</v>
      </c>
      <c r="B29" s="50" t="s">
        <v>7</v>
      </c>
      <c r="C29" s="8" t="s">
        <v>8</v>
      </c>
      <c r="D29" s="50" t="s">
        <v>10</v>
      </c>
      <c r="E29" s="50" t="s">
        <v>11</v>
      </c>
      <c r="F29" s="50" t="s">
        <v>12</v>
      </c>
      <c r="G29" s="55"/>
    </row>
    <row r="30" spans="1:7" ht="9.75" customHeight="1" x14ac:dyDescent="0.2">
      <c r="A30" s="11"/>
      <c r="B30" s="51"/>
      <c r="C30" s="9" t="s">
        <v>9</v>
      </c>
      <c r="D30" s="51"/>
      <c r="E30" s="51"/>
      <c r="F30" s="51"/>
      <c r="G30" s="51"/>
    </row>
    <row r="31" spans="1:7" ht="9.75" customHeight="1" x14ac:dyDescent="0.2">
      <c r="A31" s="9"/>
      <c r="B31" s="10">
        <v>1</v>
      </c>
      <c r="C31" s="10">
        <v>2</v>
      </c>
      <c r="D31" s="10" t="s">
        <v>13</v>
      </c>
      <c r="E31" s="10">
        <v>4</v>
      </c>
      <c r="F31" s="10">
        <v>5</v>
      </c>
      <c r="G31" s="10" t="s">
        <v>14</v>
      </c>
    </row>
    <row r="32" spans="1:7" ht="22.5" x14ac:dyDescent="0.2">
      <c r="A32" s="13" t="s">
        <v>28</v>
      </c>
      <c r="B32" s="14">
        <f>SUM(B33:B39)</f>
        <v>2045208639</v>
      </c>
      <c r="C32" s="14">
        <f t="shared" ref="C32:G32" si="4">SUM(C33:C39)</f>
        <v>-2043910069</v>
      </c>
      <c r="D32" s="14">
        <f t="shared" si="4"/>
        <v>1298570</v>
      </c>
      <c r="E32" s="14">
        <f t="shared" si="4"/>
        <v>1298570</v>
      </c>
      <c r="F32" s="14">
        <f t="shared" si="4"/>
        <v>1298570</v>
      </c>
      <c r="G32" s="14">
        <f t="shared" si="4"/>
        <v>-2043910069</v>
      </c>
    </row>
    <row r="33" spans="1:9" x14ac:dyDescent="0.2">
      <c r="A33" s="3" t="s">
        <v>29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9" x14ac:dyDescent="0.2">
      <c r="A34" s="3" t="s">
        <v>30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9" x14ac:dyDescent="0.2">
      <c r="A35" s="3" t="s">
        <v>31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9" x14ac:dyDescent="0.2">
      <c r="A36" s="3" t="s">
        <v>32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9" x14ac:dyDescent="0.2">
      <c r="A37" s="3" t="s">
        <v>33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9" x14ac:dyDescent="0.2">
      <c r="A38" s="3" t="s">
        <v>34</v>
      </c>
      <c r="B38" s="7">
        <v>0</v>
      </c>
      <c r="C38" s="7">
        <v>1298570</v>
      </c>
      <c r="D38" s="7">
        <f>+B38+C38</f>
        <v>1298570</v>
      </c>
      <c r="E38" s="7">
        <v>1298570</v>
      </c>
      <c r="F38" s="7">
        <f>+E38</f>
        <v>1298570</v>
      </c>
      <c r="G38" s="7">
        <f>+F38-B38</f>
        <v>1298570</v>
      </c>
    </row>
    <row r="39" spans="1:9" ht="33.75" x14ac:dyDescent="0.2">
      <c r="A39" s="3" t="s">
        <v>35</v>
      </c>
      <c r="B39" s="7">
        <v>2045208639</v>
      </c>
      <c r="C39" s="7">
        <v>-2045208639</v>
      </c>
      <c r="D39" s="7">
        <v>0</v>
      </c>
      <c r="E39" s="7">
        <v>0</v>
      </c>
      <c r="F39" s="7">
        <v>0</v>
      </c>
      <c r="G39" s="7">
        <f t="shared" ref="G39:G46" si="5">+F39-B39</f>
        <v>-2045208639</v>
      </c>
    </row>
    <row r="40" spans="1:9" ht="45" x14ac:dyDescent="0.2">
      <c r="A40" s="13" t="s">
        <v>36</v>
      </c>
      <c r="B40" s="14">
        <f>SUM(B41:B44)</f>
        <v>14768722</v>
      </c>
      <c r="C40" s="14">
        <f t="shared" ref="C40:F40" si="6">SUM(C41:C44)</f>
        <v>4383231813</v>
      </c>
      <c r="D40" s="14">
        <f t="shared" si="6"/>
        <v>4398000535</v>
      </c>
      <c r="E40" s="14">
        <f t="shared" si="6"/>
        <v>4398000535</v>
      </c>
      <c r="F40" s="14">
        <f t="shared" si="6"/>
        <v>4398000535</v>
      </c>
      <c r="G40" s="14">
        <f t="shared" si="5"/>
        <v>4383231813</v>
      </c>
    </row>
    <row r="41" spans="1:9" x14ac:dyDescent="0.2">
      <c r="A41" s="3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5"/>
        <v>0</v>
      </c>
    </row>
    <row r="42" spans="1:9" x14ac:dyDescent="0.2">
      <c r="A42" s="3" t="s">
        <v>33</v>
      </c>
      <c r="B42" s="7">
        <v>0</v>
      </c>
      <c r="C42" s="7">
        <v>2878055</v>
      </c>
      <c r="D42" s="7">
        <f>+B42+C42</f>
        <v>2878055</v>
      </c>
      <c r="E42" s="7">
        <v>2878055</v>
      </c>
      <c r="F42" s="7">
        <f>+E42</f>
        <v>2878055</v>
      </c>
      <c r="G42" s="7">
        <f t="shared" si="5"/>
        <v>2878055</v>
      </c>
    </row>
    <row r="43" spans="1:9" ht="22.5" x14ac:dyDescent="0.2">
      <c r="A43" s="3" t="s">
        <v>37</v>
      </c>
      <c r="B43" s="7">
        <v>14768722</v>
      </c>
      <c r="C43" s="7">
        <v>-3602721</v>
      </c>
      <c r="D43" s="7">
        <f t="shared" ref="D43:D44" si="7">+B43+C43</f>
        <v>11166001</v>
      </c>
      <c r="E43" s="7">
        <v>11166001</v>
      </c>
      <c r="F43" s="7">
        <f>+E43</f>
        <v>11166001</v>
      </c>
      <c r="G43" s="7">
        <f t="shared" si="5"/>
        <v>-3602721</v>
      </c>
    </row>
    <row r="44" spans="1:9" ht="22.5" x14ac:dyDescent="0.2">
      <c r="A44" s="3" t="s">
        <v>38</v>
      </c>
      <c r="B44" s="7">
        <v>0</v>
      </c>
      <c r="C44" s="7">
        <v>4383956479</v>
      </c>
      <c r="D44" s="7">
        <f t="shared" si="7"/>
        <v>4383956479</v>
      </c>
      <c r="E44" s="7">
        <v>4383956479</v>
      </c>
      <c r="F44" s="7">
        <f>+E44</f>
        <v>4383956479</v>
      </c>
      <c r="G44" s="7">
        <f t="shared" si="5"/>
        <v>4383956479</v>
      </c>
    </row>
    <row r="45" spans="1:9" x14ac:dyDescent="0.2">
      <c r="A45" s="13" t="s">
        <v>39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5"/>
        <v>0</v>
      </c>
    </row>
    <row r="46" spans="1:9" x14ac:dyDescent="0.2">
      <c r="A46" s="3" t="s">
        <v>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si="5"/>
        <v>0</v>
      </c>
    </row>
    <row r="47" spans="1:9" ht="20.100000000000001" customHeight="1" x14ac:dyDescent="0.2">
      <c r="A47" s="5" t="s">
        <v>25</v>
      </c>
      <c r="B47" s="12">
        <f>+B32+B40+B45</f>
        <v>2059977361</v>
      </c>
      <c r="C47" s="12">
        <f t="shared" ref="C47:F47" si="8">+C32+C40+C45</f>
        <v>2339321744</v>
      </c>
      <c r="D47" s="12">
        <f t="shared" si="8"/>
        <v>4399299105</v>
      </c>
      <c r="E47" s="12">
        <f t="shared" si="8"/>
        <v>4399299105</v>
      </c>
      <c r="F47" s="12">
        <f t="shared" si="8"/>
        <v>4399299105</v>
      </c>
      <c r="G47" s="44">
        <f>+G32+G40+G45</f>
        <v>2339321744</v>
      </c>
      <c r="I47" s="15">
        <f>+G47-G20</f>
        <v>0</v>
      </c>
    </row>
    <row r="48" spans="1:9" ht="20.100000000000001" customHeight="1" x14ac:dyDescent="0.2">
      <c r="A48" s="46"/>
      <c r="B48" s="47"/>
      <c r="C48" s="47"/>
      <c r="D48" s="48"/>
      <c r="E48" s="46" t="s">
        <v>26</v>
      </c>
      <c r="F48" s="48"/>
      <c r="G48" s="45"/>
    </row>
    <row r="49" spans="1:1" x14ac:dyDescent="0.2">
      <c r="A49" s="6"/>
    </row>
    <row r="50" spans="1:1" x14ac:dyDescent="0.2">
      <c r="A50" s="6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ignoredErrors>
    <ignoredError sqref="B20:F20 B40:F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workbookViewId="0">
      <selection activeCell="B13" sqref="B13"/>
    </sheetView>
  </sheetViews>
  <sheetFormatPr baseColWidth="10" defaultRowHeight="14.25" x14ac:dyDescent="0.2"/>
  <cols>
    <col min="1" max="1" width="45.710937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56" t="s">
        <v>0</v>
      </c>
      <c r="B1" s="56"/>
      <c r="C1" s="56"/>
      <c r="D1" s="56"/>
      <c r="E1" s="56"/>
      <c r="F1" s="56"/>
      <c r="G1" s="56"/>
    </row>
    <row r="2" spans="1:7" x14ac:dyDescent="0.2">
      <c r="A2" s="56" t="s">
        <v>1</v>
      </c>
      <c r="B2" s="56"/>
      <c r="C2" s="56"/>
      <c r="D2" s="56"/>
      <c r="E2" s="56"/>
      <c r="F2" s="56"/>
      <c r="G2" s="56"/>
    </row>
    <row r="3" spans="1:7" x14ac:dyDescent="0.2">
      <c r="A3" s="56" t="s">
        <v>41</v>
      </c>
      <c r="B3" s="56"/>
      <c r="C3" s="56"/>
      <c r="D3" s="56"/>
      <c r="E3" s="56"/>
      <c r="F3" s="56"/>
      <c r="G3" s="56"/>
    </row>
    <row r="4" spans="1:7" x14ac:dyDescent="0.2">
      <c r="A4" s="56" t="s">
        <v>42</v>
      </c>
      <c r="B4" s="56"/>
      <c r="C4" s="56"/>
      <c r="D4" s="56"/>
      <c r="E4" s="56"/>
      <c r="F4" s="56"/>
      <c r="G4" s="56"/>
    </row>
    <row r="5" spans="1:7" x14ac:dyDescent="0.2">
      <c r="A5" s="56" t="s">
        <v>3</v>
      </c>
      <c r="B5" s="56"/>
      <c r="C5" s="56"/>
      <c r="D5" s="56"/>
      <c r="E5" s="56"/>
      <c r="F5" s="56"/>
      <c r="G5" s="56"/>
    </row>
    <row r="6" spans="1:7" x14ac:dyDescent="0.2">
      <c r="A6" s="49"/>
      <c r="B6" s="49"/>
      <c r="C6" s="49"/>
      <c r="D6" s="49"/>
      <c r="E6" s="49"/>
      <c r="F6" s="49"/>
      <c r="G6" s="49"/>
    </row>
    <row r="7" spans="1:7" ht="20.100000000000001" customHeight="1" x14ac:dyDescent="0.2">
      <c r="A7" s="50" t="s">
        <v>43</v>
      </c>
      <c r="B7" s="52" t="s">
        <v>44</v>
      </c>
      <c r="C7" s="53"/>
      <c r="D7" s="53"/>
      <c r="E7" s="53"/>
      <c r="F7" s="54"/>
      <c r="G7" s="50" t="s">
        <v>45</v>
      </c>
    </row>
    <row r="8" spans="1:7" ht="15" customHeight="1" x14ac:dyDescent="0.2">
      <c r="A8" s="55"/>
      <c r="B8" s="50" t="s">
        <v>46</v>
      </c>
      <c r="C8" s="8" t="s">
        <v>47</v>
      </c>
      <c r="D8" s="50" t="s">
        <v>10</v>
      </c>
      <c r="E8" s="50" t="s">
        <v>11</v>
      </c>
      <c r="F8" s="50" t="s">
        <v>48</v>
      </c>
      <c r="G8" s="55"/>
    </row>
    <row r="9" spans="1:7" ht="15" customHeight="1" x14ac:dyDescent="0.2">
      <c r="A9" s="55"/>
      <c r="B9" s="51"/>
      <c r="C9" s="9" t="s">
        <v>49</v>
      </c>
      <c r="D9" s="51"/>
      <c r="E9" s="51"/>
      <c r="F9" s="51"/>
      <c r="G9" s="51"/>
    </row>
    <row r="10" spans="1:7" ht="20.100000000000001" customHeight="1" x14ac:dyDescent="0.2">
      <c r="A10" s="51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3" t="s">
        <v>51</v>
      </c>
      <c r="B11" s="7">
        <v>152806885</v>
      </c>
      <c r="C11" s="7">
        <v>-107194650</v>
      </c>
      <c r="D11" s="7">
        <f>+B11+C11</f>
        <v>45612235</v>
      </c>
      <c r="E11" s="7">
        <v>44401402</v>
      </c>
      <c r="F11" s="7">
        <v>42176697</v>
      </c>
      <c r="G11" s="7">
        <f>+D11-E11</f>
        <v>1210833</v>
      </c>
    </row>
    <row r="12" spans="1:7" x14ac:dyDescent="0.2">
      <c r="A12" s="3" t="s">
        <v>52</v>
      </c>
      <c r="B12" s="7">
        <v>94519730</v>
      </c>
      <c r="C12" s="7">
        <v>-12010965</v>
      </c>
      <c r="D12" s="7">
        <f t="shared" ref="D12:D16" si="0">+B12+C12</f>
        <v>82508765</v>
      </c>
      <c r="E12" s="7">
        <v>77666539</v>
      </c>
      <c r="F12" s="7">
        <v>72590198</v>
      </c>
      <c r="G12" s="7">
        <f t="shared" ref="G12:G16" si="1">+D12-E12</f>
        <v>4842226</v>
      </c>
    </row>
    <row r="13" spans="1:7" x14ac:dyDescent="0.2">
      <c r="A13" s="3" t="s">
        <v>53</v>
      </c>
      <c r="B13" s="7">
        <v>1285889525</v>
      </c>
      <c r="C13" s="7">
        <v>1666814484</v>
      </c>
      <c r="D13" s="7">
        <f t="shared" si="0"/>
        <v>2952704009</v>
      </c>
      <c r="E13" s="7">
        <v>2546506606</v>
      </c>
      <c r="F13" s="7">
        <v>2329531925</v>
      </c>
      <c r="G13" s="7">
        <f t="shared" si="1"/>
        <v>406197403</v>
      </c>
    </row>
    <row r="14" spans="1:7" x14ac:dyDescent="0.2">
      <c r="A14" s="3" t="s">
        <v>54</v>
      </c>
      <c r="B14" s="7">
        <v>390376768</v>
      </c>
      <c r="C14" s="7">
        <v>695680871</v>
      </c>
      <c r="D14" s="7">
        <f t="shared" si="0"/>
        <v>1086057639</v>
      </c>
      <c r="E14" s="7">
        <v>1057401017</v>
      </c>
      <c r="F14" s="7">
        <v>1026752839</v>
      </c>
      <c r="G14" s="7">
        <f t="shared" si="1"/>
        <v>28656622</v>
      </c>
    </row>
    <row r="15" spans="1:7" x14ac:dyDescent="0.2">
      <c r="A15" s="3" t="s">
        <v>55</v>
      </c>
      <c r="B15" s="7">
        <v>44227181</v>
      </c>
      <c r="C15" s="7">
        <v>107278240</v>
      </c>
      <c r="D15" s="7">
        <f t="shared" si="0"/>
        <v>151505421</v>
      </c>
      <c r="E15" s="7">
        <v>136603621</v>
      </c>
      <c r="F15" s="7">
        <v>132139421</v>
      </c>
      <c r="G15" s="7">
        <f t="shared" si="1"/>
        <v>14901800</v>
      </c>
    </row>
    <row r="16" spans="1:7" ht="22.5" x14ac:dyDescent="0.2">
      <c r="A16" s="3" t="s">
        <v>56</v>
      </c>
      <c r="B16" s="7">
        <v>92157272</v>
      </c>
      <c r="C16" s="7">
        <v>-11246236</v>
      </c>
      <c r="D16" s="7">
        <f t="shared" si="0"/>
        <v>80911036</v>
      </c>
      <c r="E16" s="7">
        <v>80078014</v>
      </c>
      <c r="F16" s="7">
        <v>77008190</v>
      </c>
      <c r="G16" s="7">
        <f t="shared" si="1"/>
        <v>833022</v>
      </c>
    </row>
    <row r="17" spans="1:7" ht="20.100000000000001" customHeight="1" x14ac:dyDescent="0.2">
      <c r="A17" s="5" t="s">
        <v>57</v>
      </c>
      <c r="B17" s="12">
        <f>SUM(B11:B16)</f>
        <v>2059977361</v>
      </c>
      <c r="C17" s="12">
        <f t="shared" ref="C17:G17" si="2">SUM(C11:C16)</f>
        <v>2339321744</v>
      </c>
      <c r="D17" s="12">
        <f t="shared" si="2"/>
        <v>4399299105</v>
      </c>
      <c r="E17" s="12">
        <f t="shared" si="2"/>
        <v>3942657199</v>
      </c>
      <c r="F17" s="12">
        <f t="shared" si="2"/>
        <v>3680199270</v>
      </c>
      <c r="G17" s="12">
        <f t="shared" si="2"/>
        <v>456641906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7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3"/>
  <sheetViews>
    <sheetView showGridLines="0" topLeftCell="A13" zoomScale="190" zoomScaleNormal="190" workbookViewId="0">
      <selection activeCell="B85" sqref="B85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56" t="s">
        <v>0</v>
      </c>
      <c r="B1" s="56"/>
      <c r="C1" s="56"/>
      <c r="D1" s="56"/>
      <c r="E1" s="56"/>
      <c r="F1" s="56"/>
      <c r="G1" s="56"/>
      <c r="H1" s="56"/>
    </row>
    <row r="2" spans="1:8" x14ac:dyDescent="0.2">
      <c r="A2" s="56" t="s">
        <v>1</v>
      </c>
      <c r="B2" s="56"/>
      <c r="C2" s="56"/>
      <c r="D2" s="56"/>
      <c r="E2" s="56"/>
      <c r="F2" s="56"/>
      <c r="G2" s="56"/>
      <c r="H2" s="56"/>
    </row>
    <row r="3" spans="1:8" x14ac:dyDescent="0.2">
      <c r="A3" s="56" t="s">
        <v>41</v>
      </c>
      <c r="B3" s="56"/>
      <c r="C3" s="56"/>
      <c r="D3" s="56"/>
      <c r="E3" s="56"/>
      <c r="F3" s="56"/>
      <c r="G3" s="56"/>
      <c r="H3" s="56"/>
    </row>
    <row r="4" spans="1:8" x14ac:dyDescent="0.2">
      <c r="A4" s="56" t="s">
        <v>58</v>
      </c>
      <c r="B4" s="56"/>
      <c r="C4" s="56"/>
      <c r="D4" s="56"/>
      <c r="E4" s="56"/>
      <c r="F4" s="56"/>
      <c r="G4" s="56"/>
      <c r="H4" s="56"/>
    </row>
    <row r="5" spans="1:8" x14ac:dyDescent="0.2">
      <c r="A5" s="56" t="s">
        <v>3</v>
      </c>
      <c r="B5" s="56"/>
      <c r="C5" s="56"/>
      <c r="D5" s="56"/>
      <c r="E5" s="56"/>
      <c r="F5" s="56"/>
      <c r="G5" s="56"/>
      <c r="H5" s="56"/>
    </row>
    <row r="6" spans="1:8" ht="8.2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1.25" customHeight="1" x14ac:dyDescent="0.2">
      <c r="A7" s="59" t="s">
        <v>43</v>
      </c>
      <c r="B7" s="60"/>
      <c r="C7" s="52" t="s">
        <v>44</v>
      </c>
      <c r="D7" s="53"/>
      <c r="E7" s="53"/>
      <c r="F7" s="53"/>
      <c r="G7" s="54"/>
      <c r="H7" s="50" t="s">
        <v>45</v>
      </c>
    </row>
    <row r="8" spans="1:8" ht="11.25" customHeight="1" x14ac:dyDescent="0.2">
      <c r="A8" s="61"/>
      <c r="B8" s="62"/>
      <c r="C8" s="50" t="s">
        <v>46</v>
      </c>
      <c r="D8" s="8" t="s">
        <v>47</v>
      </c>
      <c r="E8" s="50" t="s">
        <v>10</v>
      </c>
      <c r="F8" s="50" t="s">
        <v>11</v>
      </c>
      <c r="G8" s="50" t="s">
        <v>48</v>
      </c>
      <c r="H8" s="55"/>
    </row>
    <row r="9" spans="1:8" ht="11.25" customHeight="1" x14ac:dyDescent="0.2">
      <c r="A9" s="61"/>
      <c r="B9" s="62"/>
      <c r="C9" s="51"/>
      <c r="D9" s="9" t="s">
        <v>49</v>
      </c>
      <c r="E9" s="51"/>
      <c r="F9" s="51"/>
      <c r="G9" s="51"/>
      <c r="H9" s="51"/>
    </row>
    <row r="10" spans="1:8" ht="11.25" customHeight="1" x14ac:dyDescent="0.2">
      <c r="A10" s="63"/>
      <c r="B10" s="64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outlineLevel="1" x14ac:dyDescent="0.25">
      <c r="A11" s="16" t="s">
        <v>59</v>
      </c>
      <c r="B11" s="17"/>
      <c r="C11" s="14">
        <f>SUM(C12:C18)</f>
        <v>1705539562</v>
      </c>
      <c r="D11" s="14">
        <f t="shared" ref="D11:H11" si="0">SUM(D12:D18)</f>
        <v>699812463</v>
      </c>
      <c r="E11" s="14">
        <f t="shared" si="0"/>
        <v>2405352025</v>
      </c>
      <c r="F11" s="14">
        <f t="shared" si="0"/>
        <v>2387093745</v>
      </c>
      <c r="G11" s="14">
        <f t="shared" si="0"/>
        <v>2344277509</v>
      </c>
      <c r="H11" s="14">
        <f t="shared" si="0"/>
        <v>18258280</v>
      </c>
    </row>
    <row r="12" spans="1:8" ht="11.25" customHeight="1" outlineLevel="1" x14ac:dyDescent="0.2">
      <c r="A12" s="19"/>
      <c r="B12" s="20" t="s">
        <v>60</v>
      </c>
      <c r="C12" s="7">
        <v>918809041</v>
      </c>
      <c r="D12" s="7">
        <v>-203023521</v>
      </c>
      <c r="E12" s="7">
        <f>+C12+D12</f>
        <v>715785520</v>
      </c>
      <c r="F12" s="7">
        <v>715750250</v>
      </c>
      <c r="G12" s="7">
        <v>715750250</v>
      </c>
      <c r="H12" s="7">
        <f>+E12-F12</f>
        <v>35270</v>
      </c>
    </row>
    <row r="13" spans="1:8" ht="11.25" customHeight="1" outlineLevel="1" x14ac:dyDescent="0.2">
      <c r="A13" s="19"/>
      <c r="B13" s="20" t="s">
        <v>61</v>
      </c>
      <c r="C13" s="7">
        <v>69924041</v>
      </c>
      <c r="D13" s="7">
        <v>67603120</v>
      </c>
      <c r="E13" s="7">
        <f t="shared" ref="E13:E18" si="1">+C13+D13</f>
        <v>137527161</v>
      </c>
      <c r="F13" s="7">
        <v>124128454</v>
      </c>
      <c r="G13" s="7">
        <v>124126402</v>
      </c>
      <c r="H13" s="7">
        <f t="shared" ref="H13:H18" si="2">+E13-F13</f>
        <v>13398707</v>
      </c>
    </row>
    <row r="14" spans="1:8" ht="11.25" customHeight="1" outlineLevel="1" x14ac:dyDescent="0.2">
      <c r="A14" s="19"/>
      <c r="B14" s="20" t="s">
        <v>62</v>
      </c>
      <c r="C14" s="7">
        <v>279755723</v>
      </c>
      <c r="D14" s="7">
        <v>307726886</v>
      </c>
      <c r="E14" s="7">
        <f t="shared" si="1"/>
        <v>587482609</v>
      </c>
      <c r="F14" s="7">
        <v>585782020</v>
      </c>
      <c r="G14" s="7">
        <v>561473043</v>
      </c>
      <c r="H14" s="7">
        <f t="shared" si="2"/>
        <v>1700589</v>
      </c>
    </row>
    <row r="15" spans="1:8" ht="11.25" customHeight="1" outlineLevel="1" x14ac:dyDescent="0.2">
      <c r="A15" s="19"/>
      <c r="B15" s="20" t="s">
        <v>63</v>
      </c>
      <c r="C15" s="7">
        <v>84914663</v>
      </c>
      <c r="D15" s="7">
        <v>96279595</v>
      </c>
      <c r="E15" s="7">
        <f t="shared" si="1"/>
        <v>181194258</v>
      </c>
      <c r="F15" s="7">
        <v>181189843</v>
      </c>
      <c r="G15" s="7">
        <v>162684636</v>
      </c>
      <c r="H15" s="7">
        <f t="shared" si="2"/>
        <v>4415</v>
      </c>
    </row>
    <row r="16" spans="1:8" ht="11.25" customHeight="1" outlineLevel="1" x14ac:dyDescent="0.2">
      <c r="A16" s="19"/>
      <c r="B16" s="20" t="s">
        <v>64</v>
      </c>
      <c r="C16" s="7">
        <v>327575559</v>
      </c>
      <c r="D16" s="7">
        <v>392076824</v>
      </c>
      <c r="E16" s="7">
        <f t="shared" si="1"/>
        <v>719652383</v>
      </c>
      <c r="F16" s="7">
        <v>716544614</v>
      </c>
      <c r="G16" s="7">
        <v>716544614</v>
      </c>
      <c r="H16" s="7">
        <f t="shared" si="2"/>
        <v>3107769</v>
      </c>
    </row>
    <row r="17" spans="1:8" ht="11.25" customHeight="1" outlineLevel="1" x14ac:dyDescent="0.2">
      <c r="A17" s="19"/>
      <c r="B17" s="20" t="s">
        <v>65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1:8" ht="11.25" customHeight="1" outlineLevel="1" x14ac:dyDescent="0.2">
      <c r="A18" s="19"/>
      <c r="B18" s="20" t="s">
        <v>66</v>
      </c>
      <c r="C18" s="7">
        <v>24560535</v>
      </c>
      <c r="D18" s="7">
        <v>39149559</v>
      </c>
      <c r="E18" s="7">
        <f t="shared" si="1"/>
        <v>63710094</v>
      </c>
      <c r="F18" s="7">
        <v>63698564</v>
      </c>
      <c r="G18" s="7">
        <v>63698564</v>
      </c>
      <c r="H18" s="7">
        <f t="shared" si="2"/>
        <v>11530</v>
      </c>
    </row>
    <row r="19" spans="1:8" s="18" customFormat="1" ht="11.25" customHeight="1" outlineLevel="1" x14ac:dyDescent="0.25">
      <c r="A19" s="19" t="s">
        <v>67</v>
      </c>
      <c r="B19" s="21"/>
      <c r="C19" s="14">
        <f>SUM(C20:C28)</f>
        <v>198599879</v>
      </c>
      <c r="D19" s="14">
        <f t="shared" ref="D19:H19" si="3">SUM(D20:D28)</f>
        <v>917318238</v>
      </c>
      <c r="E19" s="14">
        <f t="shared" si="3"/>
        <v>1115918117</v>
      </c>
      <c r="F19" s="14">
        <f t="shared" si="3"/>
        <v>824731661</v>
      </c>
      <c r="G19" s="14">
        <f t="shared" si="3"/>
        <v>649454447</v>
      </c>
      <c r="H19" s="14">
        <f t="shared" si="3"/>
        <v>291186456</v>
      </c>
    </row>
    <row r="20" spans="1:8" ht="11.25" customHeight="1" outlineLevel="1" x14ac:dyDescent="0.2">
      <c r="A20" s="19"/>
      <c r="B20" s="20" t="s">
        <v>68</v>
      </c>
      <c r="C20" s="7">
        <v>18999018</v>
      </c>
      <c r="D20" s="7">
        <v>31774906</v>
      </c>
      <c r="E20" s="7">
        <f t="shared" ref="E20:E38" si="4">+C20+D20</f>
        <v>50773924</v>
      </c>
      <c r="F20" s="7">
        <v>25414029</v>
      </c>
      <c r="G20" s="7">
        <v>25243274</v>
      </c>
      <c r="H20" s="7">
        <f t="shared" ref="H20:H28" si="5">+E20-F20</f>
        <v>25359895</v>
      </c>
    </row>
    <row r="21" spans="1:8" ht="11.25" customHeight="1" outlineLevel="1" x14ac:dyDescent="0.2">
      <c r="A21" s="19"/>
      <c r="B21" s="20" t="s">
        <v>69</v>
      </c>
      <c r="C21" s="7">
        <v>18434955</v>
      </c>
      <c r="D21" s="7">
        <v>22814189</v>
      </c>
      <c r="E21" s="7">
        <f t="shared" si="4"/>
        <v>41249144</v>
      </c>
      <c r="F21" s="7">
        <v>40462734</v>
      </c>
      <c r="G21" s="7">
        <v>40457282</v>
      </c>
      <c r="H21" s="7">
        <f t="shared" si="5"/>
        <v>786410</v>
      </c>
    </row>
    <row r="22" spans="1:8" ht="11.25" customHeight="1" outlineLevel="1" x14ac:dyDescent="0.2">
      <c r="A22" s="19"/>
      <c r="B22" s="20" t="s">
        <v>70</v>
      </c>
      <c r="C22" s="7">
        <v>84400</v>
      </c>
      <c r="D22" s="7">
        <v>-10800</v>
      </c>
      <c r="E22" s="7">
        <f t="shared" si="4"/>
        <v>73600</v>
      </c>
      <c r="F22" s="7">
        <v>0</v>
      </c>
      <c r="G22" s="7">
        <v>0</v>
      </c>
      <c r="H22" s="7">
        <f t="shared" si="5"/>
        <v>73600</v>
      </c>
    </row>
    <row r="23" spans="1:8" ht="11.25" customHeight="1" outlineLevel="1" x14ac:dyDescent="0.2">
      <c r="A23" s="19"/>
      <c r="B23" s="20" t="s">
        <v>71</v>
      </c>
      <c r="C23" s="7">
        <v>2932391</v>
      </c>
      <c r="D23" s="7">
        <v>-1158570</v>
      </c>
      <c r="E23" s="7">
        <f t="shared" si="4"/>
        <v>1773821</v>
      </c>
      <c r="F23" s="7">
        <v>1224406</v>
      </c>
      <c r="G23" s="7">
        <v>1135661</v>
      </c>
      <c r="H23" s="7">
        <f t="shared" si="5"/>
        <v>549415</v>
      </c>
    </row>
    <row r="24" spans="1:8" ht="11.25" customHeight="1" outlineLevel="1" x14ac:dyDescent="0.2">
      <c r="A24" s="19"/>
      <c r="B24" s="20" t="s">
        <v>72</v>
      </c>
      <c r="C24" s="7">
        <v>130642240</v>
      </c>
      <c r="D24" s="7">
        <v>850971505</v>
      </c>
      <c r="E24" s="7">
        <f t="shared" si="4"/>
        <v>981613745</v>
      </c>
      <c r="F24" s="7">
        <v>719475239</v>
      </c>
      <c r="G24" s="7">
        <v>555930870</v>
      </c>
      <c r="H24" s="7">
        <f t="shared" si="5"/>
        <v>262138506</v>
      </c>
    </row>
    <row r="25" spans="1:8" ht="11.25" customHeight="1" outlineLevel="1" x14ac:dyDescent="0.2">
      <c r="A25" s="19"/>
      <c r="B25" s="20" t="s">
        <v>73</v>
      </c>
      <c r="C25" s="7">
        <v>15577415</v>
      </c>
      <c r="D25" s="7">
        <v>2543718</v>
      </c>
      <c r="E25" s="7">
        <f t="shared" si="4"/>
        <v>18121133</v>
      </c>
      <c r="F25" s="7">
        <v>17745249</v>
      </c>
      <c r="G25" s="7">
        <v>17745173</v>
      </c>
      <c r="H25" s="7">
        <f t="shared" si="5"/>
        <v>375884</v>
      </c>
    </row>
    <row r="26" spans="1:8" ht="11.25" customHeight="1" outlineLevel="1" x14ac:dyDescent="0.2">
      <c r="A26" s="19"/>
      <c r="B26" s="20" t="s">
        <v>74</v>
      </c>
      <c r="C26" s="7">
        <v>8436868</v>
      </c>
      <c r="D26" s="7">
        <v>4211049</v>
      </c>
      <c r="E26" s="7">
        <f t="shared" si="4"/>
        <v>12647917</v>
      </c>
      <c r="F26" s="7">
        <v>11852982</v>
      </c>
      <c r="G26" s="7">
        <v>6835891</v>
      </c>
      <c r="H26" s="7">
        <f t="shared" si="5"/>
        <v>794935</v>
      </c>
    </row>
    <row r="27" spans="1:8" ht="11.25" customHeight="1" outlineLevel="1" x14ac:dyDescent="0.2">
      <c r="A27" s="19"/>
      <c r="B27" s="20" t="s">
        <v>75</v>
      </c>
      <c r="C27" s="7">
        <v>0</v>
      </c>
      <c r="D27" s="7">
        <v>0</v>
      </c>
      <c r="E27" s="7">
        <f t="shared" si="4"/>
        <v>0</v>
      </c>
      <c r="F27" s="7">
        <v>0</v>
      </c>
      <c r="G27" s="7">
        <v>0</v>
      </c>
      <c r="H27" s="7">
        <f t="shared" si="5"/>
        <v>0</v>
      </c>
    </row>
    <row r="28" spans="1:8" ht="11.25" customHeight="1" outlineLevel="1" x14ac:dyDescent="0.2">
      <c r="A28" s="19"/>
      <c r="B28" s="20" t="s">
        <v>76</v>
      </c>
      <c r="C28" s="7">
        <v>3492592</v>
      </c>
      <c r="D28" s="7">
        <v>6172241</v>
      </c>
      <c r="E28" s="7">
        <f t="shared" si="4"/>
        <v>9664833</v>
      </c>
      <c r="F28" s="7">
        <v>8557022</v>
      </c>
      <c r="G28" s="7">
        <v>2106296</v>
      </c>
      <c r="H28" s="7">
        <f t="shared" si="5"/>
        <v>1107811</v>
      </c>
    </row>
    <row r="29" spans="1:8" s="18" customFormat="1" ht="11.25" customHeight="1" outlineLevel="1" x14ac:dyDescent="0.25">
      <c r="A29" s="19" t="s">
        <v>77</v>
      </c>
      <c r="B29" s="21"/>
      <c r="C29" s="14">
        <f>SUM(C30:C38)</f>
        <v>122735825</v>
      </c>
      <c r="D29" s="14">
        <f t="shared" ref="D29:H29" si="6">SUM(D30:D38)</f>
        <v>554406717</v>
      </c>
      <c r="E29" s="14">
        <f t="shared" si="6"/>
        <v>677142542</v>
      </c>
      <c r="F29" s="14">
        <f t="shared" si="6"/>
        <v>552690443</v>
      </c>
      <c r="G29" s="14">
        <f t="shared" si="6"/>
        <v>523083937</v>
      </c>
      <c r="H29" s="14">
        <f t="shared" si="6"/>
        <v>124452099</v>
      </c>
    </row>
    <row r="30" spans="1:8" ht="11.25" customHeight="1" outlineLevel="1" x14ac:dyDescent="0.2">
      <c r="A30" s="19"/>
      <c r="B30" s="20" t="s">
        <v>78</v>
      </c>
      <c r="C30" s="7">
        <v>33121206</v>
      </c>
      <c r="D30" s="7">
        <v>6607779</v>
      </c>
      <c r="E30" s="7">
        <f t="shared" si="4"/>
        <v>39728985</v>
      </c>
      <c r="F30" s="7">
        <v>39221003</v>
      </c>
      <c r="G30" s="7">
        <v>37874656</v>
      </c>
      <c r="H30" s="7">
        <f t="shared" ref="H30:H38" si="7">+E30-F30</f>
        <v>507982</v>
      </c>
    </row>
    <row r="31" spans="1:8" ht="11.25" customHeight="1" outlineLevel="1" x14ac:dyDescent="0.2">
      <c r="A31" s="19"/>
      <c r="B31" s="20" t="s">
        <v>79</v>
      </c>
      <c r="C31" s="7">
        <v>10705159</v>
      </c>
      <c r="D31" s="7">
        <v>378889</v>
      </c>
      <c r="E31" s="7">
        <f t="shared" si="4"/>
        <v>11084048</v>
      </c>
      <c r="F31" s="7">
        <v>11080731</v>
      </c>
      <c r="G31" s="7">
        <v>8139429</v>
      </c>
      <c r="H31" s="7">
        <f t="shared" si="7"/>
        <v>3317</v>
      </c>
    </row>
    <row r="32" spans="1:8" ht="11.25" customHeight="1" outlineLevel="1" x14ac:dyDescent="0.2">
      <c r="A32" s="19"/>
      <c r="B32" s="20" t="s">
        <v>80</v>
      </c>
      <c r="C32" s="7">
        <v>44999530</v>
      </c>
      <c r="D32" s="7">
        <v>343032929</v>
      </c>
      <c r="E32" s="7">
        <f t="shared" si="4"/>
        <v>388032459</v>
      </c>
      <c r="F32" s="7">
        <v>323914847</v>
      </c>
      <c r="G32" s="7">
        <v>318400378</v>
      </c>
      <c r="H32" s="7">
        <f t="shared" si="7"/>
        <v>64117612</v>
      </c>
    </row>
    <row r="33" spans="1:8" ht="11.25" customHeight="1" outlineLevel="1" x14ac:dyDescent="0.2">
      <c r="A33" s="19"/>
      <c r="B33" s="20" t="s">
        <v>81</v>
      </c>
      <c r="C33" s="7">
        <v>3013964</v>
      </c>
      <c r="D33" s="7">
        <v>438219</v>
      </c>
      <c r="E33" s="7">
        <f t="shared" si="4"/>
        <v>3452183</v>
      </c>
      <c r="F33" s="7">
        <v>3248981</v>
      </c>
      <c r="G33" s="7">
        <v>3248981</v>
      </c>
      <c r="H33" s="7">
        <f t="shared" si="7"/>
        <v>203202</v>
      </c>
    </row>
    <row r="34" spans="1:8" ht="11.25" customHeight="1" outlineLevel="1" x14ac:dyDescent="0.2">
      <c r="A34" s="19"/>
      <c r="B34" s="20" t="s">
        <v>82</v>
      </c>
      <c r="C34" s="7">
        <v>19780748</v>
      </c>
      <c r="D34" s="7">
        <v>198659144</v>
      </c>
      <c r="E34" s="7">
        <f t="shared" si="4"/>
        <v>218439892</v>
      </c>
      <c r="F34" s="7">
        <v>160847844</v>
      </c>
      <c r="G34" s="7">
        <v>142923366</v>
      </c>
      <c r="H34" s="7">
        <f t="shared" si="7"/>
        <v>57592048</v>
      </c>
    </row>
    <row r="35" spans="1:8" ht="11.25" customHeight="1" outlineLevel="1" x14ac:dyDescent="0.2">
      <c r="A35" s="19"/>
      <c r="B35" s="20" t="s">
        <v>83</v>
      </c>
      <c r="C35" s="7">
        <v>527000</v>
      </c>
      <c r="D35" s="7">
        <v>2856261</v>
      </c>
      <c r="E35" s="7">
        <f t="shared" si="4"/>
        <v>3383261</v>
      </c>
      <c r="F35" s="7">
        <v>2873213</v>
      </c>
      <c r="G35" s="7">
        <v>2873213</v>
      </c>
      <c r="H35" s="7">
        <f t="shared" si="7"/>
        <v>510048</v>
      </c>
    </row>
    <row r="36" spans="1:8" ht="11.25" customHeight="1" outlineLevel="1" x14ac:dyDescent="0.2">
      <c r="A36" s="19"/>
      <c r="B36" s="20" t="s">
        <v>84</v>
      </c>
      <c r="C36" s="7">
        <v>4090314</v>
      </c>
      <c r="D36" s="7">
        <v>-3221721</v>
      </c>
      <c r="E36" s="7">
        <f t="shared" si="4"/>
        <v>868593</v>
      </c>
      <c r="F36" s="7">
        <v>659403</v>
      </c>
      <c r="G36" s="7">
        <v>654775</v>
      </c>
      <c r="H36" s="7">
        <f t="shared" si="7"/>
        <v>209190</v>
      </c>
    </row>
    <row r="37" spans="1:8" ht="11.25" customHeight="1" outlineLevel="1" x14ac:dyDescent="0.2">
      <c r="A37" s="19"/>
      <c r="B37" s="20" t="s">
        <v>85</v>
      </c>
      <c r="C37" s="7">
        <v>4793314</v>
      </c>
      <c r="D37" s="7">
        <v>-659146</v>
      </c>
      <c r="E37" s="7">
        <f t="shared" si="4"/>
        <v>4134168</v>
      </c>
      <c r="F37" s="7">
        <v>3199604</v>
      </c>
      <c r="G37" s="7">
        <v>3194054</v>
      </c>
      <c r="H37" s="7">
        <f t="shared" si="7"/>
        <v>934564</v>
      </c>
    </row>
    <row r="38" spans="1:8" ht="11.25" customHeight="1" outlineLevel="1" x14ac:dyDescent="0.2">
      <c r="A38" s="19"/>
      <c r="B38" s="20" t="s">
        <v>86</v>
      </c>
      <c r="C38" s="7">
        <v>1704590</v>
      </c>
      <c r="D38" s="7">
        <v>6314363</v>
      </c>
      <c r="E38" s="7">
        <f t="shared" si="4"/>
        <v>8018953</v>
      </c>
      <c r="F38" s="7">
        <v>7644817</v>
      </c>
      <c r="G38" s="7">
        <v>5775085</v>
      </c>
      <c r="H38" s="7">
        <f t="shared" si="7"/>
        <v>374136</v>
      </c>
    </row>
    <row r="39" spans="1:8" s="18" customFormat="1" ht="11.25" customHeight="1" x14ac:dyDescent="0.25">
      <c r="A39" s="19" t="s">
        <v>87</v>
      </c>
      <c r="B39" s="21"/>
      <c r="C39" s="14">
        <f>SUM(C40:C48)</f>
        <v>6751309</v>
      </c>
      <c r="D39" s="14">
        <f t="shared" ref="D39:G39" si="8">SUM(D40:D48)</f>
        <v>2360322</v>
      </c>
      <c r="E39" s="14">
        <f t="shared" si="8"/>
        <v>9111631</v>
      </c>
      <c r="F39" s="14">
        <f t="shared" si="8"/>
        <v>9044360</v>
      </c>
      <c r="G39" s="14">
        <f t="shared" si="8"/>
        <v>8955460</v>
      </c>
      <c r="H39" s="14">
        <f>SUM(H40:H48)</f>
        <v>67271</v>
      </c>
    </row>
    <row r="40" spans="1:8" ht="11.25" customHeight="1" outlineLevel="1" x14ac:dyDescent="0.2">
      <c r="A40" s="19"/>
      <c r="B40" s="20" t="s">
        <v>88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ref="H40:H48" si="9">+E40-F40</f>
        <v>0</v>
      </c>
    </row>
    <row r="41" spans="1:8" ht="11.25" customHeight="1" outlineLevel="1" x14ac:dyDescent="0.2">
      <c r="A41" s="19"/>
      <c r="B41" s="20" t="s">
        <v>89</v>
      </c>
      <c r="C41" s="7">
        <v>0</v>
      </c>
      <c r="D41" s="7">
        <v>2618600</v>
      </c>
      <c r="E41" s="7">
        <f t="shared" ref="E41:E48" si="10">+C41+D41</f>
        <v>2618600</v>
      </c>
      <c r="F41" s="7">
        <v>2613406</v>
      </c>
      <c r="G41" s="7">
        <v>2613406</v>
      </c>
      <c r="H41" s="7">
        <f t="shared" si="9"/>
        <v>5194</v>
      </c>
    </row>
    <row r="42" spans="1:8" ht="11.25" customHeight="1" outlineLevel="1" x14ac:dyDescent="0.2">
      <c r="A42" s="19"/>
      <c r="B42" s="20" t="s">
        <v>90</v>
      </c>
      <c r="C42" s="7">
        <v>2215309</v>
      </c>
      <c r="D42" s="7">
        <v>-170702</v>
      </c>
      <c r="E42" s="7">
        <f t="shared" si="10"/>
        <v>2044607</v>
      </c>
      <c r="F42" s="7">
        <v>2031482</v>
      </c>
      <c r="G42" s="7">
        <v>2031482</v>
      </c>
      <c r="H42" s="7">
        <f t="shared" si="9"/>
        <v>13125</v>
      </c>
    </row>
    <row r="43" spans="1:8" ht="11.25" customHeight="1" outlineLevel="1" x14ac:dyDescent="0.2">
      <c r="A43" s="19"/>
      <c r="B43" s="20" t="s">
        <v>91</v>
      </c>
      <c r="C43" s="7">
        <v>4536000</v>
      </c>
      <c r="D43" s="7">
        <v>-87576</v>
      </c>
      <c r="E43" s="7">
        <f t="shared" si="10"/>
        <v>4448424</v>
      </c>
      <c r="F43" s="7">
        <v>4399472</v>
      </c>
      <c r="G43" s="7">
        <v>4310572</v>
      </c>
      <c r="H43" s="7">
        <f t="shared" si="9"/>
        <v>48952</v>
      </c>
    </row>
    <row r="44" spans="1:8" ht="11.25" customHeight="1" outlineLevel="1" x14ac:dyDescent="0.2">
      <c r="A44" s="19"/>
      <c r="B44" s="20" t="s">
        <v>92</v>
      </c>
      <c r="C44" s="7">
        <v>0</v>
      </c>
      <c r="D44" s="7">
        <v>0</v>
      </c>
      <c r="E44" s="7">
        <f t="shared" si="10"/>
        <v>0</v>
      </c>
      <c r="F44" s="7">
        <v>0</v>
      </c>
      <c r="G44" s="7">
        <v>0</v>
      </c>
      <c r="H44" s="7">
        <f t="shared" si="9"/>
        <v>0</v>
      </c>
    </row>
    <row r="45" spans="1:8" ht="11.25" customHeight="1" outlineLevel="1" x14ac:dyDescent="0.2">
      <c r="A45" s="19"/>
      <c r="B45" s="20" t="s">
        <v>93</v>
      </c>
      <c r="C45" s="7">
        <v>0</v>
      </c>
      <c r="D45" s="7">
        <v>0</v>
      </c>
      <c r="E45" s="7">
        <f t="shared" si="10"/>
        <v>0</v>
      </c>
      <c r="F45" s="7">
        <v>0</v>
      </c>
      <c r="G45" s="7">
        <v>0</v>
      </c>
      <c r="H45" s="7">
        <f t="shared" si="9"/>
        <v>0</v>
      </c>
    </row>
    <row r="46" spans="1:8" ht="11.25" customHeight="1" outlineLevel="1" x14ac:dyDescent="0.2">
      <c r="A46" s="19"/>
      <c r="B46" s="20" t="s">
        <v>94</v>
      </c>
      <c r="C46" s="7">
        <v>0</v>
      </c>
      <c r="D46" s="7">
        <v>0</v>
      </c>
      <c r="E46" s="7">
        <f t="shared" si="10"/>
        <v>0</v>
      </c>
      <c r="F46" s="7">
        <v>0</v>
      </c>
      <c r="G46" s="7">
        <v>0</v>
      </c>
      <c r="H46" s="7">
        <f t="shared" si="9"/>
        <v>0</v>
      </c>
    </row>
    <row r="47" spans="1:8" ht="11.25" customHeight="1" outlineLevel="1" x14ac:dyDescent="0.2">
      <c r="A47" s="19"/>
      <c r="B47" s="20" t="s">
        <v>95</v>
      </c>
      <c r="C47" s="7">
        <v>0</v>
      </c>
      <c r="D47" s="7">
        <v>0</v>
      </c>
      <c r="E47" s="7">
        <f t="shared" si="10"/>
        <v>0</v>
      </c>
      <c r="F47" s="7">
        <v>0</v>
      </c>
      <c r="G47" s="7">
        <v>0</v>
      </c>
      <c r="H47" s="7">
        <f t="shared" si="9"/>
        <v>0</v>
      </c>
    </row>
    <row r="48" spans="1:8" ht="11.25" customHeight="1" outlineLevel="1" x14ac:dyDescent="0.2">
      <c r="A48" s="19"/>
      <c r="B48" s="20" t="s">
        <v>96</v>
      </c>
      <c r="C48" s="7">
        <v>0</v>
      </c>
      <c r="D48" s="7">
        <v>0</v>
      </c>
      <c r="E48" s="7">
        <f t="shared" si="10"/>
        <v>0</v>
      </c>
      <c r="F48" s="7">
        <v>0</v>
      </c>
      <c r="G48" s="7">
        <v>0</v>
      </c>
      <c r="H48" s="7">
        <f t="shared" si="9"/>
        <v>0</v>
      </c>
    </row>
    <row r="49" spans="1:8" s="18" customFormat="1" ht="11.25" customHeight="1" outlineLevel="1" x14ac:dyDescent="0.25">
      <c r="A49" s="19" t="s">
        <v>97</v>
      </c>
      <c r="B49" s="21"/>
      <c r="C49" s="14">
        <f>SUM(C50:C58)</f>
        <v>15350787</v>
      </c>
      <c r="D49" s="14">
        <f t="shared" ref="D49:H49" si="11">SUM(D50:D58)</f>
        <v>57629763</v>
      </c>
      <c r="E49" s="14">
        <f t="shared" si="11"/>
        <v>72980550</v>
      </c>
      <c r="F49" s="14">
        <f t="shared" si="11"/>
        <v>50423190</v>
      </c>
      <c r="G49" s="14">
        <f t="shared" si="11"/>
        <v>46776530</v>
      </c>
      <c r="H49" s="14">
        <f t="shared" si="11"/>
        <v>22557360</v>
      </c>
    </row>
    <row r="50" spans="1:8" ht="11.25" customHeight="1" outlineLevel="1" x14ac:dyDescent="0.2">
      <c r="A50" s="19"/>
      <c r="B50" s="20" t="s">
        <v>98</v>
      </c>
      <c r="C50" s="7">
        <v>2767226</v>
      </c>
      <c r="D50" s="7">
        <v>1315666</v>
      </c>
      <c r="E50" s="7">
        <f t="shared" ref="E50:E58" si="12">+C50+D50</f>
        <v>4082892</v>
      </c>
      <c r="F50" s="7">
        <v>2865017</v>
      </c>
      <c r="G50" s="7">
        <v>2074683</v>
      </c>
      <c r="H50" s="7">
        <f t="shared" ref="H50:H58" si="13">+E50-F50</f>
        <v>1217875</v>
      </c>
    </row>
    <row r="51" spans="1:8" ht="11.25" customHeight="1" outlineLevel="1" x14ac:dyDescent="0.2">
      <c r="A51" s="19"/>
      <c r="B51" s="20" t="s">
        <v>99</v>
      </c>
      <c r="C51" s="7">
        <v>0</v>
      </c>
      <c r="D51" s="7">
        <v>988480</v>
      </c>
      <c r="E51" s="7">
        <f t="shared" si="12"/>
        <v>988480</v>
      </c>
      <c r="F51" s="7">
        <v>986998</v>
      </c>
      <c r="G51" s="7">
        <v>391252</v>
      </c>
      <c r="H51" s="7">
        <f t="shared" si="13"/>
        <v>1482</v>
      </c>
    </row>
    <row r="52" spans="1:8" ht="11.25" customHeight="1" outlineLevel="1" x14ac:dyDescent="0.2">
      <c r="A52" s="19"/>
      <c r="B52" s="20" t="s">
        <v>100</v>
      </c>
      <c r="C52" s="7">
        <v>9725608</v>
      </c>
      <c r="D52" s="7">
        <v>42540242</v>
      </c>
      <c r="E52" s="7">
        <f t="shared" si="12"/>
        <v>52265850</v>
      </c>
      <c r="F52" s="7">
        <v>31092829</v>
      </c>
      <c r="G52" s="7">
        <v>30484062</v>
      </c>
      <c r="H52" s="7">
        <f t="shared" si="13"/>
        <v>21173021</v>
      </c>
    </row>
    <row r="53" spans="1:8" ht="11.25" customHeight="1" outlineLevel="1" x14ac:dyDescent="0.2">
      <c r="A53" s="19"/>
      <c r="B53" s="20" t="s">
        <v>101</v>
      </c>
      <c r="C53" s="7">
        <v>1897453</v>
      </c>
      <c r="D53" s="7">
        <v>9817960</v>
      </c>
      <c r="E53" s="7">
        <f t="shared" si="12"/>
        <v>11715413</v>
      </c>
      <c r="F53" s="7">
        <v>11592702</v>
      </c>
      <c r="G53" s="7">
        <v>10602902</v>
      </c>
      <c r="H53" s="7">
        <f t="shared" si="13"/>
        <v>122711</v>
      </c>
    </row>
    <row r="54" spans="1:8" ht="11.25" customHeight="1" outlineLevel="1" x14ac:dyDescent="0.2">
      <c r="A54" s="19"/>
      <c r="B54" s="20" t="s">
        <v>102</v>
      </c>
      <c r="C54" s="7">
        <v>0</v>
      </c>
      <c r="D54" s="7">
        <v>0</v>
      </c>
      <c r="E54" s="7">
        <f t="shared" si="12"/>
        <v>0</v>
      </c>
      <c r="F54" s="7">
        <v>0</v>
      </c>
      <c r="G54" s="7">
        <v>0</v>
      </c>
      <c r="H54" s="7">
        <f t="shared" si="13"/>
        <v>0</v>
      </c>
    </row>
    <row r="55" spans="1:8" ht="11.25" customHeight="1" outlineLevel="1" x14ac:dyDescent="0.2">
      <c r="A55" s="19"/>
      <c r="B55" s="20" t="s">
        <v>103</v>
      </c>
      <c r="C55" s="7">
        <v>960500</v>
      </c>
      <c r="D55" s="7">
        <v>2965415</v>
      </c>
      <c r="E55" s="7">
        <f t="shared" si="12"/>
        <v>3925915</v>
      </c>
      <c r="F55" s="7">
        <v>3885644</v>
      </c>
      <c r="G55" s="7">
        <v>3223631</v>
      </c>
      <c r="H55" s="7">
        <f t="shared" si="13"/>
        <v>40271</v>
      </c>
    </row>
    <row r="56" spans="1:8" ht="11.25" customHeight="1" outlineLevel="1" x14ac:dyDescent="0.2">
      <c r="A56" s="19"/>
      <c r="B56" s="20" t="s">
        <v>104</v>
      </c>
      <c r="C56" s="7">
        <v>0</v>
      </c>
      <c r="D56" s="7">
        <v>0</v>
      </c>
      <c r="E56" s="7">
        <f t="shared" si="12"/>
        <v>0</v>
      </c>
      <c r="F56" s="7">
        <v>0</v>
      </c>
      <c r="G56" s="7">
        <v>0</v>
      </c>
      <c r="H56" s="7">
        <f t="shared" si="13"/>
        <v>0</v>
      </c>
    </row>
    <row r="57" spans="1:8" ht="11.25" customHeight="1" outlineLevel="1" x14ac:dyDescent="0.2">
      <c r="A57" s="19"/>
      <c r="B57" s="20" t="s">
        <v>105</v>
      </c>
      <c r="C57" s="7">
        <v>0</v>
      </c>
      <c r="D57" s="7">
        <v>0</v>
      </c>
      <c r="E57" s="7">
        <f t="shared" si="12"/>
        <v>0</v>
      </c>
      <c r="F57" s="7">
        <v>0</v>
      </c>
      <c r="G57" s="7">
        <v>0</v>
      </c>
      <c r="H57" s="7">
        <f t="shared" si="13"/>
        <v>0</v>
      </c>
    </row>
    <row r="58" spans="1:8" ht="11.25" customHeight="1" outlineLevel="1" x14ac:dyDescent="0.2">
      <c r="A58" s="19"/>
      <c r="B58" s="20" t="s">
        <v>106</v>
      </c>
      <c r="C58" s="7">
        <v>0</v>
      </c>
      <c r="D58" s="7">
        <v>2000</v>
      </c>
      <c r="E58" s="7">
        <f t="shared" si="12"/>
        <v>2000</v>
      </c>
      <c r="F58" s="7">
        <v>0</v>
      </c>
      <c r="G58" s="7">
        <v>0</v>
      </c>
      <c r="H58" s="7">
        <f t="shared" si="13"/>
        <v>2000</v>
      </c>
    </row>
    <row r="59" spans="1:8" s="18" customFormat="1" ht="11.25" customHeight="1" outlineLevel="1" x14ac:dyDescent="0.25">
      <c r="A59" s="19" t="s">
        <v>107</v>
      </c>
      <c r="B59" s="21"/>
      <c r="C59" s="14">
        <f>SUM(C60:C62)</f>
        <v>11000000</v>
      </c>
      <c r="D59" s="14">
        <f t="shared" ref="D59:H59" si="14">SUM(D60:D62)</f>
        <v>107794242</v>
      </c>
      <c r="E59" s="14">
        <f t="shared" si="14"/>
        <v>118794242</v>
      </c>
      <c r="F59" s="14">
        <f t="shared" si="14"/>
        <v>118673800</v>
      </c>
      <c r="G59" s="14">
        <f t="shared" si="14"/>
        <v>107651383</v>
      </c>
      <c r="H59" s="14">
        <f t="shared" si="14"/>
        <v>120442</v>
      </c>
    </row>
    <row r="60" spans="1:8" ht="11.25" customHeight="1" outlineLevel="1" x14ac:dyDescent="0.2">
      <c r="A60" s="19"/>
      <c r="B60" s="20" t="s">
        <v>108</v>
      </c>
      <c r="C60" s="7">
        <v>0</v>
      </c>
      <c r="D60" s="7">
        <v>0</v>
      </c>
      <c r="E60" s="7">
        <f t="shared" ref="E60:E70" si="15">+C60+D60</f>
        <v>0</v>
      </c>
      <c r="F60" s="7">
        <v>0</v>
      </c>
      <c r="G60" s="7">
        <v>0</v>
      </c>
      <c r="H60" s="7">
        <f t="shared" ref="H60:H62" si="16">+E60-F60</f>
        <v>0</v>
      </c>
    </row>
    <row r="61" spans="1:8" ht="11.25" customHeight="1" outlineLevel="1" x14ac:dyDescent="0.2">
      <c r="A61" s="19"/>
      <c r="B61" s="20" t="s">
        <v>109</v>
      </c>
      <c r="C61" s="7">
        <v>11000000</v>
      </c>
      <c r="D61" s="7">
        <v>107794242</v>
      </c>
      <c r="E61" s="7">
        <f t="shared" si="15"/>
        <v>118794242</v>
      </c>
      <c r="F61" s="7">
        <v>118673800</v>
      </c>
      <c r="G61" s="7">
        <v>107651383</v>
      </c>
      <c r="H61" s="7">
        <f t="shared" si="16"/>
        <v>120442</v>
      </c>
    </row>
    <row r="62" spans="1:8" ht="11.25" customHeight="1" outlineLevel="1" x14ac:dyDescent="0.2">
      <c r="A62" s="19"/>
      <c r="B62" s="20" t="s">
        <v>110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16"/>
        <v>0</v>
      </c>
    </row>
    <row r="63" spans="1:8" s="18" customFormat="1" ht="11.25" customHeight="1" x14ac:dyDescent="0.25">
      <c r="A63" s="19" t="s">
        <v>111</v>
      </c>
      <c r="B63" s="21"/>
      <c r="C63" s="14">
        <v>0</v>
      </c>
      <c r="D63" s="14">
        <v>0</v>
      </c>
      <c r="E63" s="14">
        <f t="shared" si="15"/>
        <v>0</v>
      </c>
      <c r="F63" s="14">
        <v>0</v>
      </c>
      <c r="G63" s="14">
        <v>0</v>
      </c>
      <c r="H63" s="14">
        <v>0</v>
      </c>
    </row>
    <row r="64" spans="1:8" ht="11.25" customHeight="1" x14ac:dyDescent="0.2">
      <c r="A64" s="19"/>
      <c r="B64" s="20" t="s">
        <v>112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ref="H64:H70" si="17">+E64-F64</f>
        <v>0</v>
      </c>
    </row>
    <row r="65" spans="1:8" ht="11.25" customHeight="1" x14ac:dyDescent="0.2">
      <c r="A65" s="19"/>
      <c r="B65" s="20" t="s">
        <v>113</v>
      </c>
      <c r="C65" s="7">
        <v>0</v>
      </c>
      <c r="D65" s="7">
        <v>0</v>
      </c>
      <c r="E65" s="7">
        <f t="shared" si="15"/>
        <v>0</v>
      </c>
      <c r="F65" s="7">
        <v>0</v>
      </c>
      <c r="G65" s="7">
        <v>0</v>
      </c>
      <c r="H65" s="7">
        <f t="shared" si="17"/>
        <v>0</v>
      </c>
    </row>
    <row r="66" spans="1:8" ht="11.25" customHeight="1" x14ac:dyDescent="0.2">
      <c r="A66" s="19"/>
      <c r="B66" s="20" t="s">
        <v>114</v>
      </c>
      <c r="C66" s="7">
        <v>0</v>
      </c>
      <c r="D66" s="7">
        <v>0</v>
      </c>
      <c r="E66" s="7">
        <f t="shared" si="15"/>
        <v>0</v>
      </c>
      <c r="F66" s="7">
        <v>0</v>
      </c>
      <c r="G66" s="7">
        <v>0</v>
      </c>
      <c r="H66" s="7">
        <f t="shared" si="17"/>
        <v>0</v>
      </c>
    </row>
    <row r="67" spans="1:8" ht="11.25" customHeight="1" x14ac:dyDescent="0.2">
      <c r="A67" s="19"/>
      <c r="B67" s="20" t="s">
        <v>115</v>
      </c>
      <c r="C67" s="7">
        <v>0</v>
      </c>
      <c r="D67" s="7">
        <v>0</v>
      </c>
      <c r="E67" s="7">
        <f t="shared" si="15"/>
        <v>0</v>
      </c>
      <c r="F67" s="7">
        <v>0</v>
      </c>
      <c r="G67" s="7">
        <v>0</v>
      </c>
      <c r="H67" s="7">
        <f t="shared" si="17"/>
        <v>0</v>
      </c>
    </row>
    <row r="68" spans="1:8" ht="11.25" customHeight="1" x14ac:dyDescent="0.2">
      <c r="A68" s="19"/>
      <c r="B68" s="20" t="s">
        <v>116</v>
      </c>
      <c r="C68" s="7">
        <v>0</v>
      </c>
      <c r="D68" s="7">
        <v>0</v>
      </c>
      <c r="E68" s="7">
        <f t="shared" si="15"/>
        <v>0</v>
      </c>
      <c r="F68" s="7">
        <v>0</v>
      </c>
      <c r="G68" s="7">
        <v>0</v>
      </c>
      <c r="H68" s="7">
        <f t="shared" si="17"/>
        <v>0</v>
      </c>
    </row>
    <row r="69" spans="1:8" ht="11.25" customHeight="1" x14ac:dyDescent="0.2">
      <c r="A69" s="19"/>
      <c r="B69" s="20" t="s">
        <v>117</v>
      </c>
      <c r="C69" s="7">
        <v>0</v>
      </c>
      <c r="D69" s="7">
        <v>0</v>
      </c>
      <c r="E69" s="7">
        <f t="shared" si="15"/>
        <v>0</v>
      </c>
      <c r="F69" s="7">
        <v>0</v>
      </c>
      <c r="G69" s="7">
        <v>0</v>
      </c>
      <c r="H69" s="7">
        <f t="shared" si="17"/>
        <v>0</v>
      </c>
    </row>
    <row r="70" spans="1:8" ht="11.25" customHeight="1" x14ac:dyDescent="0.2">
      <c r="A70" s="19"/>
      <c r="B70" s="20" t="s">
        <v>118</v>
      </c>
      <c r="C70" s="7">
        <v>0</v>
      </c>
      <c r="D70" s="7">
        <v>0</v>
      </c>
      <c r="E70" s="7">
        <f t="shared" si="15"/>
        <v>0</v>
      </c>
      <c r="F70" s="7">
        <v>0</v>
      </c>
      <c r="G70" s="7">
        <v>0</v>
      </c>
      <c r="H70" s="7">
        <f t="shared" si="17"/>
        <v>0</v>
      </c>
    </row>
    <row r="71" spans="1:8" s="18" customFormat="1" ht="11.25" customHeight="1" x14ac:dyDescent="0.25">
      <c r="A71" s="19" t="s">
        <v>119</v>
      </c>
      <c r="B71" s="21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</row>
    <row r="72" spans="1:8" ht="11.25" customHeight="1" x14ac:dyDescent="0.2">
      <c r="A72" s="19"/>
      <c r="B72" s="20" t="s">
        <v>120</v>
      </c>
      <c r="C72" s="7">
        <v>0</v>
      </c>
      <c r="D72" s="7">
        <v>0</v>
      </c>
      <c r="E72" s="7">
        <f t="shared" ref="E72:E74" si="18">+C72+D72</f>
        <v>0</v>
      </c>
      <c r="F72" s="7">
        <v>0</v>
      </c>
      <c r="G72" s="7">
        <v>0</v>
      </c>
      <c r="H72" s="7">
        <f t="shared" ref="H72:H74" si="19">+E72-F72</f>
        <v>0</v>
      </c>
    </row>
    <row r="73" spans="1:8" ht="11.25" customHeight="1" x14ac:dyDescent="0.2">
      <c r="A73" s="19"/>
      <c r="B73" s="20" t="s">
        <v>121</v>
      </c>
      <c r="C73" s="7">
        <v>0</v>
      </c>
      <c r="D73" s="7">
        <v>0</v>
      </c>
      <c r="E73" s="7">
        <f t="shared" si="18"/>
        <v>0</v>
      </c>
      <c r="F73" s="7">
        <v>0</v>
      </c>
      <c r="G73" s="7">
        <v>0</v>
      </c>
      <c r="H73" s="7">
        <f t="shared" si="19"/>
        <v>0</v>
      </c>
    </row>
    <row r="74" spans="1:8" ht="11.25" customHeight="1" x14ac:dyDescent="0.2">
      <c r="A74" s="19"/>
      <c r="B74" s="20" t="s">
        <v>122</v>
      </c>
      <c r="C74" s="7">
        <v>0</v>
      </c>
      <c r="D74" s="7">
        <v>0</v>
      </c>
      <c r="E74" s="7">
        <f t="shared" si="18"/>
        <v>0</v>
      </c>
      <c r="F74" s="7">
        <v>0</v>
      </c>
      <c r="G74" s="7">
        <v>0</v>
      </c>
      <c r="H74" s="7">
        <f t="shared" si="19"/>
        <v>0</v>
      </c>
    </row>
    <row r="75" spans="1:8" s="18" customFormat="1" ht="11.25" customHeight="1" x14ac:dyDescent="0.25">
      <c r="A75" s="19" t="s">
        <v>123</v>
      </c>
      <c r="B75" s="21"/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</row>
    <row r="76" spans="1:8" ht="11.25" customHeight="1" x14ac:dyDescent="0.2">
      <c r="A76" s="19"/>
      <c r="B76" s="20" t="s">
        <v>124</v>
      </c>
      <c r="C76" s="7">
        <v>0</v>
      </c>
      <c r="D76" s="7">
        <v>0</v>
      </c>
      <c r="E76" s="7">
        <f t="shared" ref="E76:E82" si="20">+C76+D76</f>
        <v>0</v>
      </c>
      <c r="F76" s="7">
        <v>0</v>
      </c>
      <c r="G76" s="7">
        <v>0</v>
      </c>
      <c r="H76" s="7">
        <f t="shared" ref="H76:H82" si="21">+E76-F76</f>
        <v>0</v>
      </c>
    </row>
    <row r="77" spans="1:8" ht="11.25" customHeight="1" x14ac:dyDescent="0.2">
      <c r="A77" s="19"/>
      <c r="B77" s="20" t="s">
        <v>125</v>
      </c>
      <c r="C77" s="7">
        <v>0</v>
      </c>
      <c r="D77" s="7">
        <v>0</v>
      </c>
      <c r="E77" s="7">
        <f t="shared" si="20"/>
        <v>0</v>
      </c>
      <c r="F77" s="7">
        <v>0</v>
      </c>
      <c r="G77" s="7">
        <v>0</v>
      </c>
      <c r="H77" s="7">
        <f t="shared" si="21"/>
        <v>0</v>
      </c>
    </row>
    <row r="78" spans="1:8" ht="11.25" customHeight="1" x14ac:dyDescent="0.2">
      <c r="A78" s="19"/>
      <c r="B78" s="20" t="s">
        <v>126</v>
      </c>
      <c r="C78" s="7">
        <v>0</v>
      </c>
      <c r="D78" s="7">
        <v>0</v>
      </c>
      <c r="E78" s="7">
        <f t="shared" si="20"/>
        <v>0</v>
      </c>
      <c r="F78" s="7">
        <v>0</v>
      </c>
      <c r="G78" s="7">
        <v>0</v>
      </c>
      <c r="H78" s="7">
        <f t="shared" si="21"/>
        <v>0</v>
      </c>
    </row>
    <row r="79" spans="1:8" ht="11.25" customHeight="1" x14ac:dyDescent="0.2">
      <c r="A79" s="19"/>
      <c r="B79" s="20" t="s">
        <v>127</v>
      </c>
      <c r="C79" s="7">
        <v>0</v>
      </c>
      <c r="D79" s="7">
        <v>0</v>
      </c>
      <c r="E79" s="7">
        <f t="shared" si="20"/>
        <v>0</v>
      </c>
      <c r="F79" s="7">
        <v>0</v>
      </c>
      <c r="G79" s="7">
        <v>0</v>
      </c>
      <c r="H79" s="7">
        <f t="shared" si="21"/>
        <v>0</v>
      </c>
    </row>
    <row r="80" spans="1:8" ht="11.25" customHeight="1" x14ac:dyDescent="0.2">
      <c r="A80" s="19"/>
      <c r="B80" s="20" t="s">
        <v>128</v>
      </c>
      <c r="C80" s="7">
        <v>0</v>
      </c>
      <c r="D80" s="7">
        <v>0</v>
      </c>
      <c r="E80" s="7">
        <f t="shared" si="20"/>
        <v>0</v>
      </c>
      <c r="F80" s="7">
        <v>0</v>
      </c>
      <c r="G80" s="7">
        <v>0</v>
      </c>
      <c r="H80" s="7">
        <f t="shared" si="21"/>
        <v>0</v>
      </c>
    </row>
    <row r="81" spans="1:8" ht="11.25" customHeight="1" x14ac:dyDescent="0.2">
      <c r="A81" s="19"/>
      <c r="B81" s="20" t="s">
        <v>129</v>
      </c>
      <c r="C81" s="7">
        <v>0</v>
      </c>
      <c r="D81" s="7">
        <v>0</v>
      </c>
      <c r="E81" s="7">
        <f t="shared" si="20"/>
        <v>0</v>
      </c>
      <c r="F81" s="7">
        <v>0</v>
      </c>
      <c r="G81" s="7">
        <v>0</v>
      </c>
      <c r="H81" s="7">
        <f t="shared" si="21"/>
        <v>0</v>
      </c>
    </row>
    <row r="82" spans="1:8" ht="11.25" customHeight="1" x14ac:dyDescent="0.2">
      <c r="A82" s="23"/>
      <c r="B82" s="24" t="s">
        <v>130</v>
      </c>
      <c r="C82" s="7">
        <v>0</v>
      </c>
      <c r="D82" s="7">
        <v>0</v>
      </c>
      <c r="E82" s="7">
        <f t="shared" si="20"/>
        <v>0</v>
      </c>
      <c r="F82" s="7">
        <v>0</v>
      </c>
      <c r="G82" s="7">
        <v>0</v>
      </c>
      <c r="H82" s="7">
        <f t="shared" si="21"/>
        <v>0</v>
      </c>
    </row>
    <row r="83" spans="1:8" s="18" customFormat="1" ht="11.25" customHeight="1" x14ac:dyDescent="0.25">
      <c r="A83" s="57" t="s">
        <v>57</v>
      </c>
      <c r="B83" s="58"/>
      <c r="C83" s="25">
        <f>+C75+C71+C63+C59+C49+C39+C29+C19+C11</f>
        <v>2059977362</v>
      </c>
      <c r="D83" s="26">
        <f t="shared" ref="D83:H83" si="22">+D75+D71+D63+D59+D49+D39+D29+D19+D11</f>
        <v>2339321745</v>
      </c>
      <c r="E83" s="26">
        <f t="shared" si="22"/>
        <v>4399299107</v>
      </c>
      <c r="F83" s="26">
        <f t="shared" si="22"/>
        <v>3942657199</v>
      </c>
      <c r="G83" s="26">
        <f t="shared" si="22"/>
        <v>3680199266</v>
      </c>
      <c r="H83" s="27">
        <f t="shared" si="22"/>
        <v>456641908</v>
      </c>
    </row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ignoredErrors>
    <ignoredError sqref="E19 H19 H49 E49 H39 E29 H29" formula="1"/>
    <ignoredError sqref="C59:D59 F59:G59" formulaRange="1"/>
    <ignoredError sqref="E59 H5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showGridLines="0" zoomScale="140" zoomScaleNormal="140" workbookViewId="0">
      <selection sqref="A1:G16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56" t="s">
        <v>0</v>
      </c>
      <c r="B1" s="56"/>
      <c r="C1" s="56"/>
      <c r="D1" s="56"/>
      <c r="E1" s="56"/>
      <c r="F1" s="56"/>
      <c r="G1" s="56"/>
    </row>
    <row r="2" spans="1:7" x14ac:dyDescent="0.2">
      <c r="A2" s="56" t="s">
        <v>1</v>
      </c>
      <c r="B2" s="56"/>
      <c r="C2" s="56"/>
      <c r="D2" s="56"/>
      <c r="E2" s="56"/>
      <c r="F2" s="56"/>
      <c r="G2" s="56"/>
    </row>
    <row r="3" spans="1:7" x14ac:dyDescent="0.2">
      <c r="A3" s="56" t="s">
        <v>41</v>
      </c>
      <c r="B3" s="56"/>
      <c r="C3" s="56"/>
      <c r="D3" s="56"/>
      <c r="E3" s="56"/>
      <c r="F3" s="56"/>
      <c r="G3" s="56"/>
    </row>
    <row r="4" spans="1:7" x14ac:dyDescent="0.2">
      <c r="A4" s="56" t="s">
        <v>131</v>
      </c>
      <c r="B4" s="56"/>
      <c r="C4" s="56"/>
      <c r="D4" s="56"/>
      <c r="E4" s="56"/>
      <c r="F4" s="56"/>
      <c r="G4" s="56"/>
    </row>
    <row r="5" spans="1:7" x14ac:dyDescent="0.2">
      <c r="A5" s="56" t="s">
        <v>3</v>
      </c>
      <c r="B5" s="56"/>
      <c r="C5" s="56"/>
      <c r="D5" s="56"/>
      <c r="E5" s="56"/>
      <c r="F5" s="56"/>
      <c r="G5" s="56"/>
    </row>
    <row r="6" spans="1:7" x14ac:dyDescent="0.2">
      <c r="A6" s="49"/>
      <c r="B6" s="49"/>
      <c r="C6" s="49"/>
      <c r="D6" s="49"/>
      <c r="E6" s="49"/>
      <c r="F6" s="49"/>
      <c r="G6" s="49"/>
    </row>
    <row r="7" spans="1:7" ht="20.100000000000001" customHeight="1" x14ac:dyDescent="0.2">
      <c r="A7" s="50" t="s">
        <v>43</v>
      </c>
      <c r="B7" s="52" t="s">
        <v>44</v>
      </c>
      <c r="C7" s="53"/>
      <c r="D7" s="53"/>
      <c r="E7" s="53"/>
      <c r="F7" s="54"/>
      <c r="G7" s="50" t="s">
        <v>45</v>
      </c>
    </row>
    <row r="8" spans="1:7" ht="15" customHeight="1" x14ac:dyDescent="0.2">
      <c r="A8" s="55"/>
      <c r="B8" s="50" t="s">
        <v>46</v>
      </c>
      <c r="C8" s="8" t="s">
        <v>47</v>
      </c>
      <c r="D8" s="50" t="s">
        <v>10</v>
      </c>
      <c r="E8" s="50" t="s">
        <v>11</v>
      </c>
      <c r="F8" s="50" t="s">
        <v>48</v>
      </c>
      <c r="G8" s="55"/>
    </row>
    <row r="9" spans="1:7" ht="15" customHeight="1" x14ac:dyDescent="0.2">
      <c r="A9" s="55"/>
      <c r="B9" s="51"/>
      <c r="C9" s="9" t="s">
        <v>49</v>
      </c>
      <c r="D9" s="51"/>
      <c r="E9" s="51"/>
      <c r="F9" s="51"/>
      <c r="G9" s="51"/>
    </row>
    <row r="10" spans="1:7" ht="20.100000000000001" customHeight="1" x14ac:dyDescent="0.2">
      <c r="A10" s="51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13" t="s">
        <v>132</v>
      </c>
      <c r="B11" s="7">
        <v>2033626574</v>
      </c>
      <c r="C11" s="7">
        <v>2173897738</v>
      </c>
      <c r="D11" s="7">
        <f>+B11+C11</f>
        <v>4207524312</v>
      </c>
      <c r="E11" s="7">
        <v>3773560211</v>
      </c>
      <c r="F11" s="7">
        <v>3525771356</v>
      </c>
      <c r="G11" s="7">
        <f>+D11-E11</f>
        <v>433964101</v>
      </c>
    </row>
    <row r="12" spans="1:7" x14ac:dyDescent="0.2">
      <c r="A12" s="13" t="s">
        <v>133</v>
      </c>
      <c r="B12" s="7">
        <v>26350787</v>
      </c>
      <c r="C12" s="7">
        <v>165424005</v>
      </c>
      <c r="D12" s="7">
        <f>+B12+C12</f>
        <v>191774792</v>
      </c>
      <c r="E12" s="7">
        <v>169096989</v>
      </c>
      <c r="F12" s="7">
        <v>154427913</v>
      </c>
      <c r="G12" s="7">
        <f>+D12-E12</f>
        <v>22677803</v>
      </c>
    </row>
    <row r="13" spans="1:7" ht="22.5" x14ac:dyDescent="0.2">
      <c r="A13" s="13" t="s">
        <v>134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13" t="s">
        <v>92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13" t="s">
        <v>120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0.100000000000001" customHeight="1" x14ac:dyDescent="0.2">
      <c r="A16" s="5" t="s">
        <v>57</v>
      </c>
      <c r="B16" s="12">
        <f>SUM(B11:B15)</f>
        <v>2059977361</v>
      </c>
      <c r="C16" s="12">
        <f t="shared" ref="C16:G16" si="0">SUM(C11:C15)</f>
        <v>2339321743</v>
      </c>
      <c r="D16" s="12">
        <f t="shared" si="0"/>
        <v>4399299104</v>
      </c>
      <c r="E16" s="12">
        <f t="shared" si="0"/>
        <v>3942657200</v>
      </c>
      <c r="F16" s="12">
        <f t="shared" si="0"/>
        <v>3680199269</v>
      </c>
      <c r="G16" s="12">
        <f t="shared" si="0"/>
        <v>456641904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workbookViewId="0">
      <selection activeCell="K26" sqref="K26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56" t="s">
        <v>0</v>
      </c>
      <c r="B1" s="56"/>
      <c r="C1" s="56"/>
      <c r="D1" s="56"/>
      <c r="E1" s="56"/>
      <c r="F1" s="56"/>
      <c r="G1" s="56"/>
      <c r="H1" s="56"/>
    </row>
    <row r="2" spans="1:8" x14ac:dyDescent="0.2">
      <c r="A2" s="56" t="s">
        <v>1</v>
      </c>
      <c r="B2" s="56"/>
      <c r="C2" s="56"/>
      <c r="D2" s="56"/>
      <c r="E2" s="56"/>
      <c r="F2" s="56"/>
      <c r="G2" s="56"/>
      <c r="H2" s="56"/>
    </row>
    <row r="3" spans="1:8" x14ac:dyDescent="0.2">
      <c r="A3" s="56" t="s">
        <v>41</v>
      </c>
      <c r="B3" s="56"/>
      <c r="C3" s="56"/>
      <c r="D3" s="56"/>
      <c r="E3" s="56"/>
      <c r="F3" s="56"/>
      <c r="G3" s="56"/>
      <c r="H3" s="56"/>
    </row>
    <row r="4" spans="1:8" x14ac:dyDescent="0.2">
      <c r="A4" s="56" t="s">
        <v>135</v>
      </c>
      <c r="B4" s="56"/>
      <c r="C4" s="56"/>
      <c r="D4" s="56"/>
      <c r="E4" s="56"/>
      <c r="F4" s="56"/>
      <c r="G4" s="56"/>
      <c r="H4" s="56"/>
    </row>
    <row r="5" spans="1:8" x14ac:dyDescent="0.2">
      <c r="A5" s="56" t="s">
        <v>3</v>
      </c>
      <c r="B5" s="56"/>
      <c r="C5" s="56"/>
      <c r="D5" s="56"/>
      <c r="E5" s="56"/>
      <c r="F5" s="56"/>
      <c r="G5" s="56"/>
      <c r="H5" s="56"/>
    </row>
    <row r="6" spans="1:8" x14ac:dyDescent="0.2">
      <c r="A6" s="49"/>
      <c r="B6" s="49"/>
      <c r="C6" s="49"/>
      <c r="D6" s="49"/>
      <c r="E6" s="49"/>
      <c r="F6" s="49"/>
      <c r="G6" s="49"/>
      <c r="H6" s="49"/>
    </row>
    <row r="7" spans="1:8" ht="12" customHeight="1" x14ac:dyDescent="0.2">
      <c r="A7" s="59" t="s">
        <v>43</v>
      </c>
      <c r="B7" s="60"/>
      <c r="C7" s="52" t="s">
        <v>44</v>
      </c>
      <c r="D7" s="53"/>
      <c r="E7" s="53"/>
      <c r="F7" s="53"/>
      <c r="G7" s="54"/>
      <c r="H7" s="50" t="s">
        <v>45</v>
      </c>
    </row>
    <row r="8" spans="1:8" ht="12" customHeight="1" x14ac:dyDescent="0.2">
      <c r="A8" s="61"/>
      <c r="B8" s="62"/>
      <c r="C8" s="50" t="s">
        <v>46</v>
      </c>
      <c r="D8" s="8" t="s">
        <v>47</v>
      </c>
      <c r="E8" s="50" t="s">
        <v>10</v>
      </c>
      <c r="F8" s="50" t="s">
        <v>11</v>
      </c>
      <c r="G8" s="50" t="s">
        <v>48</v>
      </c>
      <c r="H8" s="55"/>
    </row>
    <row r="9" spans="1:8" ht="12" customHeight="1" x14ac:dyDescent="0.2">
      <c r="A9" s="61"/>
      <c r="B9" s="62"/>
      <c r="C9" s="51"/>
      <c r="D9" s="9" t="s">
        <v>49</v>
      </c>
      <c r="E9" s="51"/>
      <c r="F9" s="51"/>
      <c r="G9" s="51"/>
      <c r="H9" s="51"/>
    </row>
    <row r="10" spans="1:8" ht="12" customHeight="1" x14ac:dyDescent="0.2">
      <c r="A10" s="63"/>
      <c r="B10" s="64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x14ac:dyDescent="0.25">
      <c r="A11" s="32" t="s">
        <v>136</v>
      </c>
      <c r="B11" s="33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 x14ac:dyDescent="0.2">
      <c r="A12" s="28"/>
      <c r="B12" s="29" t="s">
        <v>137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8"/>
      <c r="B13" s="29" t="s">
        <v>138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8"/>
      <c r="B14" s="29" t="s">
        <v>139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8"/>
      <c r="B15" s="29" t="s">
        <v>140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8"/>
      <c r="B16" s="29" t="s">
        <v>141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28"/>
      <c r="B17" s="29" t="s">
        <v>142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">
      <c r="A18" s="28"/>
      <c r="B18" s="29" t="s">
        <v>143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">
      <c r="A19" s="28"/>
      <c r="B19" s="29" t="s">
        <v>86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s="18" customFormat="1" ht="15" x14ac:dyDescent="0.25">
      <c r="A20" s="34" t="s">
        <v>144</v>
      </c>
      <c r="B20" s="35"/>
      <c r="C20" s="14">
        <f>+C23</f>
        <v>2059977361</v>
      </c>
      <c r="D20" s="14">
        <f t="shared" ref="D20:H20" si="0">+D23</f>
        <v>2339321743</v>
      </c>
      <c r="E20" s="14">
        <f t="shared" si="0"/>
        <v>4399299104</v>
      </c>
      <c r="F20" s="14">
        <f t="shared" si="0"/>
        <v>3942657199</v>
      </c>
      <c r="G20" s="14">
        <f t="shared" si="0"/>
        <v>3680199269</v>
      </c>
      <c r="H20" s="14">
        <f t="shared" si="0"/>
        <v>456641905</v>
      </c>
    </row>
    <row r="21" spans="1:8" x14ac:dyDescent="0.2">
      <c r="A21" s="28"/>
      <c r="B21" s="29" t="s">
        <v>145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x14ac:dyDescent="0.2">
      <c r="A22" s="28"/>
      <c r="B22" s="29" t="s">
        <v>146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">
      <c r="A23" s="28"/>
      <c r="B23" s="29" t="s">
        <v>147</v>
      </c>
      <c r="C23" s="7">
        <v>2059977361</v>
      </c>
      <c r="D23" s="7">
        <v>2339321743</v>
      </c>
      <c r="E23" s="7">
        <f>+C23+D23</f>
        <v>4399299104</v>
      </c>
      <c r="F23" s="7">
        <v>3942657199</v>
      </c>
      <c r="G23" s="7">
        <v>3680199269</v>
      </c>
      <c r="H23" s="7">
        <f>+E23-F23</f>
        <v>456641905</v>
      </c>
    </row>
    <row r="24" spans="1:8" x14ac:dyDescent="0.2">
      <c r="A24" s="28"/>
      <c r="B24" s="29" t="s">
        <v>148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">
      <c r="A25" s="28"/>
      <c r="B25" s="29" t="s">
        <v>149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x14ac:dyDescent="0.2">
      <c r="A26" s="28"/>
      <c r="B26" s="29" t="s">
        <v>150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2">
      <c r="A27" s="28"/>
      <c r="B27" s="29" t="s">
        <v>151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s="18" customFormat="1" ht="15" x14ac:dyDescent="0.25">
      <c r="A28" s="34" t="s">
        <v>152</v>
      </c>
      <c r="B28" s="35"/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x14ac:dyDescent="0.2">
      <c r="A29" s="28"/>
      <c r="B29" s="29" t="s">
        <v>153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x14ac:dyDescent="0.2">
      <c r="A30" s="28"/>
      <c r="B30" s="29" t="s">
        <v>154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x14ac:dyDescent="0.2">
      <c r="A31" s="28"/>
      <c r="B31" s="29" t="s">
        <v>155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</row>
    <row r="32" spans="1:8" x14ac:dyDescent="0.2">
      <c r="A32" s="28"/>
      <c r="B32" s="29" t="s">
        <v>156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</row>
    <row r="33" spans="1:8" x14ac:dyDescent="0.2">
      <c r="A33" s="28"/>
      <c r="B33" s="29" t="s">
        <v>157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</row>
    <row r="34" spans="1:8" x14ac:dyDescent="0.2">
      <c r="A34" s="28"/>
      <c r="B34" s="29" t="s">
        <v>158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</row>
    <row r="35" spans="1:8" x14ac:dyDescent="0.2">
      <c r="A35" s="28"/>
      <c r="B35" s="29" t="s">
        <v>159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</row>
    <row r="36" spans="1:8" x14ac:dyDescent="0.2">
      <c r="A36" s="28"/>
      <c r="B36" s="29" t="s">
        <v>160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</row>
    <row r="37" spans="1:8" x14ac:dyDescent="0.2">
      <c r="A37" s="28"/>
      <c r="B37" s="29" t="s">
        <v>161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</row>
    <row r="38" spans="1:8" s="18" customFormat="1" ht="15" x14ac:dyDescent="0.25">
      <c r="A38" s="34" t="s">
        <v>162</v>
      </c>
      <c r="B38" s="35"/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1:8" x14ac:dyDescent="0.2">
      <c r="A39" s="28"/>
      <c r="B39" s="29" t="s">
        <v>163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1:8" x14ac:dyDescent="0.2">
      <c r="A40" s="28"/>
      <c r="B40" s="29" t="s">
        <v>164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2">
      <c r="A41" s="28"/>
      <c r="B41" s="29" t="s">
        <v>165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</row>
    <row r="42" spans="1:8" x14ac:dyDescent="0.2">
      <c r="A42" s="30"/>
      <c r="B42" s="31" t="s">
        <v>166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1:8" ht="20.100000000000001" customHeight="1" x14ac:dyDescent="0.2">
      <c r="A43" s="57" t="s">
        <v>57</v>
      </c>
      <c r="B43" s="65"/>
      <c r="C43" s="12">
        <v>2059977361.48</v>
      </c>
      <c r="D43" s="12">
        <v>2339321743.4200001</v>
      </c>
      <c r="E43" s="12">
        <v>4399299104.8999996</v>
      </c>
      <c r="F43" s="12">
        <v>3942657199.1399999</v>
      </c>
      <c r="G43" s="12">
        <v>3680199269.0799999</v>
      </c>
      <c r="H43" s="12">
        <v>456641905.75999999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>
      <selection activeCell="B2" sqref="B2:I33"/>
    </sheetView>
  </sheetViews>
  <sheetFormatPr baseColWidth="10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36"/>
      <c r="B2" s="76" t="s">
        <v>167</v>
      </c>
      <c r="C2" s="77"/>
      <c r="D2" s="77"/>
      <c r="E2" s="77"/>
      <c r="F2" s="77"/>
      <c r="G2" s="77"/>
      <c r="H2" s="77"/>
      <c r="I2" s="78"/>
      <c r="J2" s="36"/>
    </row>
    <row r="3" spans="1:10" x14ac:dyDescent="0.2">
      <c r="A3" s="36"/>
      <c r="B3" s="72" t="s">
        <v>180</v>
      </c>
      <c r="C3" s="73"/>
      <c r="D3" s="73"/>
      <c r="E3" s="73"/>
      <c r="F3" s="73"/>
      <c r="G3" s="73"/>
      <c r="H3" s="73"/>
      <c r="I3" s="74"/>
      <c r="J3" s="36"/>
    </row>
    <row r="4" spans="1:10" x14ac:dyDescent="0.2">
      <c r="A4" s="36"/>
      <c r="B4" s="72" t="s">
        <v>168</v>
      </c>
      <c r="C4" s="73"/>
      <c r="D4" s="73"/>
      <c r="E4" s="73"/>
      <c r="F4" s="73"/>
      <c r="G4" s="73"/>
      <c r="H4" s="73"/>
      <c r="I4" s="74"/>
      <c r="J4" s="36"/>
    </row>
    <row r="5" spans="1:10" x14ac:dyDescent="0.2">
      <c r="A5" s="36"/>
      <c r="B5" s="79" t="s">
        <v>181</v>
      </c>
      <c r="C5" s="80"/>
      <c r="D5" s="80"/>
      <c r="E5" s="80"/>
      <c r="F5" s="80"/>
      <c r="G5" s="80"/>
      <c r="H5" s="80"/>
      <c r="I5" s="81"/>
      <c r="J5" s="36"/>
    </row>
    <row r="6" spans="1:10" x14ac:dyDescent="0.2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x14ac:dyDescent="0.2">
      <c r="A7" s="36"/>
      <c r="B7" s="75" t="s">
        <v>169</v>
      </c>
      <c r="C7" s="75"/>
      <c r="D7" s="75" t="s">
        <v>170</v>
      </c>
      <c r="E7" s="75"/>
      <c r="F7" s="75" t="s">
        <v>171</v>
      </c>
      <c r="G7" s="75"/>
      <c r="H7" s="75" t="s">
        <v>172</v>
      </c>
      <c r="I7" s="75"/>
      <c r="J7" s="36"/>
    </row>
    <row r="8" spans="1:10" x14ac:dyDescent="0.2">
      <c r="A8" s="36"/>
      <c r="B8" s="75"/>
      <c r="C8" s="75"/>
      <c r="D8" s="75" t="s">
        <v>173</v>
      </c>
      <c r="E8" s="75"/>
      <c r="F8" s="75" t="s">
        <v>174</v>
      </c>
      <c r="G8" s="75"/>
      <c r="H8" s="75" t="s">
        <v>175</v>
      </c>
      <c r="I8" s="75"/>
      <c r="J8" s="36"/>
    </row>
    <row r="9" spans="1:10" x14ac:dyDescent="0.2">
      <c r="A9" s="36"/>
      <c r="B9" s="72" t="s">
        <v>176</v>
      </c>
      <c r="C9" s="73"/>
      <c r="D9" s="73"/>
      <c r="E9" s="73"/>
      <c r="F9" s="73"/>
      <c r="G9" s="73"/>
      <c r="H9" s="73"/>
      <c r="I9" s="74"/>
      <c r="J9" s="36"/>
    </row>
    <row r="10" spans="1:10" x14ac:dyDescent="0.2">
      <c r="A10" s="36"/>
      <c r="B10" s="66"/>
      <c r="C10" s="66"/>
      <c r="D10" s="66"/>
      <c r="E10" s="66"/>
      <c r="F10" s="66"/>
      <c r="G10" s="66"/>
      <c r="H10" s="70">
        <f>+D10-F10</f>
        <v>0</v>
      </c>
      <c r="I10" s="71"/>
      <c r="J10" s="36"/>
    </row>
    <row r="11" spans="1:10" x14ac:dyDescent="0.2">
      <c r="A11" s="36"/>
      <c r="B11" s="66"/>
      <c r="C11" s="66"/>
      <c r="D11" s="67"/>
      <c r="E11" s="67"/>
      <c r="F11" s="67"/>
      <c r="G11" s="67"/>
      <c r="H11" s="70">
        <f t="shared" ref="H11:H19" si="0">+D11-F11</f>
        <v>0</v>
      </c>
      <c r="I11" s="71"/>
      <c r="J11" s="36"/>
    </row>
    <row r="12" spans="1:10" x14ac:dyDescent="0.2">
      <c r="A12" s="36"/>
      <c r="B12" s="66"/>
      <c r="C12" s="66"/>
      <c r="D12" s="67"/>
      <c r="E12" s="67"/>
      <c r="F12" s="67"/>
      <c r="G12" s="67"/>
      <c r="H12" s="70">
        <f t="shared" si="0"/>
        <v>0</v>
      </c>
      <c r="I12" s="71"/>
      <c r="J12" s="36"/>
    </row>
    <row r="13" spans="1:10" x14ac:dyDescent="0.2">
      <c r="A13" s="36"/>
      <c r="B13" s="66"/>
      <c r="C13" s="66"/>
      <c r="D13" s="67"/>
      <c r="E13" s="67"/>
      <c r="F13" s="67"/>
      <c r="G13" s="67"/>
      <c r="H13" s="70">
        <f t="shared" si="0"/>
        <v>0</v>
      </c>
      <c r="I13" s="71"/>
      <c r="J13" s="36"/>
    </row>
    <row r="14" spans="1:10" x14ac:dyDescent="0.2">
      <c r="A14" s="36"/>
      <c r="B14" s="66"/>
      <c r="C14" s="66"/>
      <c r="D14" s="67"/>
      <c r="E14" s="67"/>
      <c r="F14" s="67"/>
      <c r="G14" s="67"/>
      <c r="H14" s="70">
        <f t="shared" si="0"/>
        <v>0</v>
      </c>
      <c r="I14" s="71"/>
      <c r="J14" s="36"/>
    </row>
    <row r="15" spans="1:10" x14ac:dyDescent="0.2">
      <c r="A15" s="36"/>
      <c r="B15" s="66"/>
      <c r="C15" s="66"/>
      <c r="D15" s="67"/>
      <c r="E15" s="67"/>
      <c r="F15" s="67"/>
      <c r="G15" s="67"/>
      <c r="H15" s="70">
        <f t="shared" si="0"/>
        <v>0</v>
      </c>
      <c r="I15" s="71"/>
      <c r="J15" s="36"/>
    </row>
    <row r="16" spans="1:10" x14ac:dyDescent="0.2">
      <c r="A16" s="36"/>
      <c r="B16" s="66"/>
      <c r="C16" s="66"/>
      <c r="D16" s="67"/>
      <c r="E16" s="67"/>
      <c r="F16" s="67"/>
      <c r="G16" s="67"/>
      <c r="H16" s="70">
        <f t="shared" si="0"/>
        <v>0</v>
      </c>
      <c r="I16" s="71"/>
      <c r="J16" s="36"/>
    </row>
    <row r="17" spans="1:10" x14ac:dyDescent="0.2">
      <c r="A17" s="36"/>
      <c r="B17" s="66"/>
      <c r="C17" s="66"/>
      <c r="D17" s="67"/>
      <c r="E17" s="67"/>
      <c r="F17" s="67"/>
      <c r="G17" s="67"/>
      <c r="H17" s="70">
        <f t="shared" si="0"/>
        <v>0</v>
      </c>
      <c r="I17" s="71"/>
      <c r="J17" s="36"/>
    </row>
    <row r="18" spans="1:10" x14ac:dyDescent="0.2">
      <c r="A18" s="36"/>
      <c r="B18" s="66"/>
      <c r="C18" s="66"/>
      <c r="D18" s="67"/>
      <c r="E18" s="67"/>
      <c r="F18" s="67"/>
      <c r="G18" s="67"/>
      <c r="H18" s="70">
        <f t="shared" si="0"/>
        <v>0</v>
      </c>
      <c r="I18" s="71"/>
      <c r="J18" s="36"/>
    </row>
    <row r="19" spans="1:10" x14ac:dyDescent="0.2">
      <c r="A19" s="36"/>
      <c r="B19" s="66" t="s">
        <v>177</v>
      </c>
      <c r="C19" s="66"/>
      <c r="D19" s="67">
        <f>SUM(D10:E18)</f>
        <v>0</v>
      </c>
      <c r="E19" s="67"/>
      <c r="F19" s="67">
        <f>SUM(F10:G18)</f>
        <v>0</v>
      </c>
      <c r="G19" s="67"/>
      <c r="H19" s="70">
        <f t="shared" si="0"/>
        <v>0</v>
      </c>
      <c r="I19" s="71"/>
      <c r="J19" s="36"/>
    </row>
    <row r="20" spans="1:10" x14ac:dyDescent="0.2">
      <c r="A20" s="36"/>
      <c r="B20" s="66"/>
      <c r="C20" s="66"/>
      <c r="D20" s="66"/>
      <c r="E20" s="66"/>
      <c r="F20" s="66"/>
      <c r="G20" s="66"/>
      <c r="H20" s="66"/>
      <c r="I20" s="66"/>
      <c r="J20" s="36"/>
    </row>
    <row r="21" spans="1:10" x14ac:dyDescent="0.2">
      <c r="A21" s="36"/>
      <c r="B21" s="72" t="s">
        <v>178</v>
      </c>
      <c r="C21" s="73"/>
      <c r="D21" s="73"/>
      <c r="E21" s="73"/>
      <c r="F21" s="73"/>
      <c r="G21" s="73"/>
      <c r="H21" s="73"/>
      <c r="I21" s="74"/>
      <c r="J21" s="36"/>
    </row>
    <row r="22" spans="1:10" x14ac:dyDescent="0.2">
      <c r="A22" s="36"/>
      <c r="B22" s="66"/>
      <c r="C22" s="66"/>
      <c r="D22" s="66"/>
      <c r="E22" s="66"/>
      <c r="F22" s="66"/>
      <c r="G22" s="66"/>
      <c r="H22" s="66"/>
      <c r="I22" s="66"/>
      <c r="J22" s="36"/>
    </row>
    <row r="23" spans="1:10" x14ac:dyDescent="0.2">
      <c r="A23" s="36"/>
      <c r="B23" s="66"/>
      <c r="C23" s="66"/>
      <c r="D23" s="67"/>
      <c r="E23" s="67"/>
      <c r="F23" s="67"/>
      <c r="G23" s="67"/>
      <c r="H23" s="70">
        <f>+D23-F23</f>
        <v>0</v>
      </c>
      <c r="I23" s="71"/>
      <c r="J23" s="36"/>
    </row>
    <row r="24" spans="1:10" x14ac:dyDescent="0.2">
      <c r="A24" s="36"/>
      <c r="B24" s="66"/>
      <c r="C24" s="66"/>
      <c r="D24" s="67"/>
      <c r="E24" s="67"/>
      <c r="F24" s="67"/>
      <c r="G24" s="67"/>
      <c r="H24" s="70">
        <f>+D24-F24</f>
        <v>0</v>
      </c>
      <c r="I24" s="71"/>
      <c r="J24" s="36"/>
    </row>
    <row r="25" spans="1:10" x14ac:dyDescent="0.2">
      <c r="A25" s="36"/>
      <c r="B25" s="66"/>
      <c r="C25" s="66"/>
      <c r="D25" s="67"/>
      <c r="E25" s="67"/>
      <c r="F25" s="67"/>
      <c r="G25" s="67"/>
      <c r="H25" s="70">
        <f t="shared" ref="H25:H30" si="1">+D25-F25</f>
        <v>0</v>
      </c>
      <c r="I25" s="71"/>
      <c r="J25" s="36"/>
    </row>
    <row r="26" spans="1:10" x14ac:dyDescent="0.2">
      <c r="A26" s="36"/>
      <c r="B26" s="66"/>
      <c r="C26" s="66"/>
      <c r="D26" s="67"/>
      <c r="E26" s="67"/>
      <c r="F26" s="67"/>
      <c r="G26" s="67"/>
      <c r="H26" s="70">
        <f t="shared" si="1"/>
        <v>0</v>
      </c>
      <c r="I26" s="71"/>
      <c r="J26" s="36"/>
    </row>
    <row r="27" spans="1:10" x14ac:dyDescent="0.2">
      <c r="A27" s="36"/>
      <c r="B27" s="66"/>
      <c r="C27" s="66"/>
      <c r="D27" s="67"/>
      <c r="E27" s="67"/>
      <c r="F27" s="67"/>
      <c r="G27" s="67"/>
      <c r="H27" s="70">
        <f t="shared" si="1"/>
        <v>0</v>
      </c>
      <c r="I27" s="71"/>
      <c r="J27" s="36"/>
    </row>
    <row r="28" spans="1:10" x14ac:dyDescent="0.2">
      <c r="A28" s="36"/>
      <c r="B28" s="66"/>
      <c r="C28" s="66"/>
      <c r="D28" s="67"/>
      <c r="E28" s="67"/>
      <c r="F28" s="67"/>
      <c r="G28" s="67"/>
      <c r="H28" s="70">
        <f t="shared" si="1"/>
        <v>0</v>
      </c>
      <c r="I28" s="71"/>
      <c r="J28" s="36"/>
    </row>
    <row r="29" spans="1:10" x14ac:dyDescent="0.2">
      <c r="A29" s="36"/>
      <c r="B29" s="66"/>
      <c r="C29" s="66"/>
      <c r="D29" s="67"/>
      <c r="E29" s="67"/>
      <c r="F29" s="67"/>
      <c r="G29" s="67"/>
      <c r="H29" s="70">
        <f t="shared" si="1"/>
        <v>0</v>
      </c>
      <c r="I29" s="71"/>
      <c r="J29" s="36"/>
    </row>
    <row r="30" spans="1:10" x14ac:dyDescent="0.2">
      <c r="A30" s="36"/>
      <c r="B30" s="66"/>
      <c r="C30" s="66"/>
      <c r="D30" s="67"/>
      <c r="E30" s="67"/>
      <c r="F30" s="67"/>
      <c r="G30" s="67"/>
      <c r="H30" s="70">
        <f t="shared" si="1"/>
        <v>0</v>
      </c>
      <c r="I30" s="71"/>
      <c r="J30" s="36"/>
    </row>
    <row r="31" spans="1:10" x14ac:dyDescent="0.2">
      <c r="A31" s="36"/>
      <c r="B31" s="66" t="s">
        <v>179</v>
      </c>
      <c r="C31" s="66"/>
      <c r="D31" s="67">
        <f>SUM(D22:E30)</f>
        <v>0</v>
      </c>
      <c r="E31" s="67"/>
      <c r="F31" s="67">
        <f>SUM(F22:G30)</f>
        <v>0</v>
      </c>
      <c r="G31" s="67"/>
      <c r="H31" s="67">
        <f>+D31-F31</f>
        <v>0</v>
      </c>
      <c r="I31" s="67"/>
      <c r="J31" s="36"/>
    </row>
    <row r="32" spans="1:10" x14ac:dyDescent="0.2">
      <c r="A32" s="36"/>
      <c r="B32" s="66"/>
      <c r="C32" s="66"/>
      <c r="D32" s="67"/>
      <c r="E32" s="67"/>
      <c r="F32" s="67"/>
      <c r="G32" s="67"/>
      <c r="H32" s="67"/>
      <c r="I32" s="67"/>
      <c r="J32" s="36"/>
    </row>
    <row r="33" spans="1:10" x14ac:dyDescent="0.2">
      <c r="A33" s="36"/>
      <c r="B33" s="68" t="s">
        <v>25</v>
      </c>
      <c r="C33" s="69"/>
      <c r="D33" s="70">
        <f>+D19+D31</f>
        <v>0</v>
      </c>
      <c r="E33" s="71"/>
      <c r="F33" s="70">
        <f>+F19+F31</f>
        <v>0</v>
      </c>
      <c r="G33" s="71"/>
      <c r="H33" s="70">
        <f>+H19+H31</f>
        <v>0</v>
      </c>
      <c r="I33" s="71"/>
      <c r="J33" s="36"/>
    </row>
    <row r="34" spans="1:10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tabSelected="1" workbookViewId="0">
      <selection activeCell="D15" sqref="D15"/>
    </sheetView>
  </sheetViews>
  <sheetFormatPr baseColWidth="10" defaultRowHeight="11.25" x14ac:dyDescent="0.2"/>
  <cols>
    <col min="1" max="1" width="43.7109375" style="2" customWidth="1"/>
    <col min="2" max="2" width="28.85546875" style="2" customWidth="1"/>
    <col min="3" max="3" width="24.42578125" style="2" customWidth="1"/>
    <col min="4" max="16384" width="11.42578125" style="2"/>
  </cols>
  <sheetData>
    <row r="1" spans="1:3" x14ac:dyDescent="0.2">
      <c r="A1" s="76" t="s">
        <v>167</v>
      </c>
      <c r="B1" s="77"/>
      <c r="C1" s="78"/>
    </row>
    <row r="2" spans="1:3" x14ac:dyDescent="0.2">
      <c r="A2" s="72" t="s">
        <v>180</v>
      </c>
      <c r="B2" s="73"/>
      <c r="C2" s="74"/>
    </row>
    <row r="3" spans="1:3" x14ac:dyDescent="0.2">
      <c r="A3" s="72" t="s">
        <v>182</v>
      </c>
      <c r="B3" s="73"/>
      <c r="C3" s="74"/>
    </row>
    <row r="4" spans="1:3" x14ac:dyDescent="0.2">
      <c r="A4" s="79" t="s">
        <v>181</v>
      </c>
      <c r="B4" s="80"/>
      <c r="C4" s="81"/>
    </row>
    <row r="5" spans="1:3" x14ac:dyDescent="0.2">
      <c r="A5" s="37"/>
      <c r="B5" s="37"/>
    </row>
    <row r="6" spans="1:3" x14ac:dyDescent="0.2">
      <c r="A6" s="42" t="s">
        <v>169</v>
      </c>
      <c r="B6" s="42" t="s">
        <v>183</v>
      </c>
      <c r="C6" s="42" t="s">
        <v>184</v>
      </c>
    </row>
    <row r="7" spans="1:3" x14ac:dyDescent="0.2">
      <c r="A7" s="82" t="s">
        <v>176</v>
      </c>
      <c r="B7" s="83"/>
      <c r="C7" s="84"/>
    </row>
    <row r="8" spans="1:3" x14ac:dyDescent="0.2">
      <c r="A8" s="38"/>
      <c r="B8" s="38"/>
      <c r="C8" s="39"/>
    </row>
    <row r="9" spans="1:3" x14ac:dyDescent="0.2">
      <c r="A9" s="38"/>
      <c r="B9" s="38"/>
      <c r="C9" s="39"/>
    </row>
    <row r="10" spans="1:3" x14ac:dyDescent="0.2">
      <c r="A10" s="38"/>
      <c r="B10" s="38"/>
      <c r="C10" s="39"/>
    </row>
    <row r="11" spans="1:3" x14ac:dyDescent="0.2">
      <c r="A11" s="38"/>
      <c r="B11" s="38"/>
      <c r="C11" s="39"/>
    </row>
    <row r="12" spans="1:3" x14ac:dyDescent="0.2">
      <c r="A12" s="38"/>
      <c r="B12" s="38"/>
      <c r="C12" s="39"/>
    </row>
    <row r="13" spans="1:3" x14ac:dyDescent="0.2">
      <c r="A13" s="38"/>
      <c r="B13" s="38"/>
      <c r="C13" s="39"/>
    </row>
    <row r="14" spans="1:3" x14ac:dyDescent="0.2">
      <c r="A14" s="38"/>
      <c r="B14" s="38"/>
      <c r="C14" s="39"/>
    </row>
    <row r="15" spans="1:3" x14ac:dyDescent="0.2">
      <c r="A15" s="38"/>
      <c r="B15" s="38"/>
      <c r="C15" s="39"/>
    </row>
    <row r="16" spans="1:3" x14ac:dyDescent="0.2">
      <c r="A16" s="38"/>
      <c r="B16" s="38"/>
      <c r="C16" s="39"/>
    </row>
    <row r="17" spans="1:3" x14ac:dyDescent="0.2">
      <c r="A17" s="38"/>
      <c r="B17" s="38"/>
      <c r="C17" s="39"/>
    </row>
    <row r="18" spans="1:3" x14ac:dyDescent="0.2">
      <c r="A18" s="40" t="s">
        <v>185</v>
      </c>
      <c r="B18" s="38">
        <f>SUM(B8:B17)</f>
        <v>0</v>
      </c>
      <c r="C18" s="38">
        <f>SUM(C8:C17)</f>
        <v>0</v>
      </c>
    </row>
    <row r="19" spans="1:3" x14ac:dyDescent="0.2">
      <c r="A19" s="38"/>
      <c r="B19" s="38"/>
      <c r="C19" s="39"/>
    </row>
    <row r="20" spans="1:3" x14ac:dyDescent="0.2">
      <c r="A20" s="82" t="s">
        <v>178</v>
      </c>
      <c r="B20" s="83"/>
      <c r="C20" s="84"/>
    </row>
    <row r="21" spans="1:3" x14ac:dyDescent="0.2">
      <c r="A21" s="38"/>
      <c r="B21" s="38"/>
      <c r="C21" s="39"/>
    </row>
    <row r="22" spans="1:3" x14ac:dyDescent="0.2">
      <c r="A22" s="38"/>
      <c r="B22" s="38"/>
      <c r="C22" s="39"/>
    </row>
    <row r="23" spans="1:3" x14ac:dyDescent="0.2">
      <c r="A23" s="38"/>
      <c r="B23" s="38"/>
      <c r="C23" s="39"/>
    </row>
    <row r="24" spans="1:3" x14ac:dyDescent="0.2">
      <c r="A24" s="38"/>
      <c r="B24" s="38"/>
      <c r="C24" s="39"/>
    </row>
    <row r="25" spans="1:3" x14ac:dyDescent="0.2">
      <c r="A25" s="38"/>
      <c r="B25" s="38"/>
      <c r="C25" s="39"/>
    </row>
    <row r="26" spans="1:3" x14ac:dyDescent="0.2">
      <c r="A26" s="38"/>
      <c r="B26" s="38"/>
      <c r="C26" s="39"/>
    </row>
    <row r="27" spans="1:3" x14ac:dyDescent="0.2">
      <c r="A27" s="38"/>
      <c r="B27" s="38"/>
      <c r="C27" s="39"/>
    </row>
    <row r="28" spans="1:3" x14ac:dyDescent="0.2">
      <c r="A28" s="38"/>
      <c r="B28" s="38"/>
      <c r="C28" s="39"/>
    </row>
    <row r="29" spans="1:3" x14ac:dyDescent="0.2">
      <c r="A29" s="38"/>
      <c r="B29" s="38"/>
      <c r="C29" s="39"/>
    </row>
    <row r="30" spans="1:3" x14ac:dyDescent="0.2">
      <c r="A30" s="38"/>
      <c r="B30" s="38"/>
      <c r="C30" s="39"/>
    </row>
    <row r="31" spans="1:3" x14ac:dyDescent="0.2">
      <c r="A31" s="38"/>
      <c r="B31" s="38"/>
      <c r="C31" s="39"/>
    </row>
    <row r="32" spans="1:3" x14ac:dyDescent="0.2">
      <c r="A32" s="38"/>
      <c r="B32" s="38"/>
      <c r="C32" s="39"/>
    </row>
    <row r="33" spans="1:3" x14ac:dyDescent="0.2">
      <c r="A33" s="40" t="s">
        <v>186</v>
      </c>
      <c r="B33" s="38">
        <f>SUM(B21:B32)</f>
        <v>0</v>
      </c>
      <c r="C33" s="38">
        <f>SUM(C21:C32)</f>
        <v>0</v>
      </c>
    </row>
    <row r="34" spans="1:3" x14ac:dyDescent="0.2">
      <c r="A34" s="38"/>
      <c r="B34" s="38"/>
      <c r="C34" s="39"/>
    </row>
    <row r="35" spans="1:3" x14ac:dyDescent="0.2">
      <c r="A35" s="40" t="s">
        <v>25</v>
      </c>
      <c r="B35" s="41">
        <f>+B18+B33</f>
        <v>0</v>
      </c>
      <c r="C35" s="4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EAI</vt:lpstr>
      <vt:lpstr>EAEPE</vt:lpstr>
      <vt:lpstr>C.C</vt:lpstr>
      <vt:lpstr>CE</vt:lpstr>
      <vt:lpstr>F.F</vt:lpstr>
      <vt:lpstr>End Neto</vt:lpstr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dcterms:created xsi:type="dcterms:W3CDTF">2021-01-09T22:25:06Z</dcterms:created>
  <dcterms:modified xsi:type="dcterms:W3CDTF">2021-07-05T15:59:30Z</dcterms:modified>
</cp:coreProperties>
</file>