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0\FORMATOS 3ER TRIMESTRE\OBSERVACIONES 2020 F31-B\INFORMACION PRESUPUESTARIA\"/>
    </mc:Choice>
  </mc:AlternateContent>
  <xr:revisionPtr revIDLastSave="0" documentId="13_ncr:1_{5BB43648-AA3E-43DC-84C8-CB048F424594}" xr6:coauthVersionLast="36" xr6:coauthVersionMax="36" xr10:uidLastSave="{00000000-0000-0000-0000-000000000000}"/>
  <bookViews>
    <workbookView xWindow="-120" yWindow="-465" windowWidth="29040" windowHeight="13020" activeTab="2" xr2:uid="{00000000-000D-0000-FFFF-FFFF00000000}"/>
  </bookViews>
  <sheets>
    <sheet name="EAEPECA  3T 20" sheetId="1" r:id="rId1"/>
    <sheet name="EAEPECE 3T 20" sheetId="2" r:id="rId2"/>
    <sheet name="EAEPEXOG 3T 20" sheetId="3" r:id="rId3"/>
    <sheet name="EAEPECF 3T 20" sheetId="4" r:id="rId4"/>
  </sheets>
  <calcPr calcId="191029"/>
</workbook>
</file>

<file path=xl/calcChain.xml><?xml version="1.0" encoding="utf-8"?>
<calcChain xmlns="http://schemas.openxmlformats.org/spreadsheetml/2006/main">
  <c r="I48" i="4" l="1"/>
  <c r="H48" i="4"/>
  <c r="G48" i="4"/>
  <c r="F48" i="4"/>
  <c r="E48" i="4"/>
  <c r="D48" i="4"/>
  <c r="I22" i="4"/>
  <c r="H22" i="4"/>
  <c r="G22" i="4"/>
  <c r="F22" i="4"/>
  <c r="E22" i="4"/>
  <c r="D22" i="4"/>
  <c r="I72" i="3" l="1"/>
  <c r="I71" i="3"/>
  <c r="I69" i="3" s="1"/>
  <c r="I70" i="3"/>
  <c r="H69" i="3"/>
  <c r="G69" i="3"/>
  <c r="F69" i="3"/>
  <c r="E69" i="3"/>
  <c r="D69" i="3"/>
  <c r="I68" i="3"/>
  <c r="I67" i="3"/>
  <c r="I66" i="3"/>
  <c r="I65" i="3"/>
  <c r="I64" i="3"/>
  <c r="I63" i="3"/>
  <c r="I62" i="3"/>
  <c r="I61" i="3"/>
  <c r="I59" i="3" s="1"/>
  <c r="I60" i="3"/>
  <c r="H59" i="3"/>
  <c r="G59" i="3"/>
  <c r="F59" i="3"/>
  <c r="E59" i="3"/>
  <c r="D59" i="3"/>
  <c r="I58" i="3"/>
  <c r="I57" i="3"/>
  <c r="I56" i="3"/>
  <c r="I55" i="3"/>
  <c r="I54" i="3"/>
  <c r="I49" i="3" s="1"/>
  <c r="I53" i="3"/>
  <c r="I52" i="3"/>
  <c r="I51" i="3"/>
  <c r="I50" i="3"/>
  <c r="H49" i="3"/>
  <c r="G49" i="3"/>
  <c r="F49" i="3"/>
  <c r="E49" i="3"/>
  <c r="D49" i="3"/>
  <c r="I37" i="3"/>
  <c r="I36" i="3"/>
  <c r="I35" i="3"/>
  <c r="I34" i="3"/>
  <c r="I33" i="3"/>
  <c r="I32" i="3"/>
  <c r="I31" i="3"/>
  <c r="I30" i="3"/>
  <c r="I28" i="3" s="1"/>
  <c r="I29" i="3"/>
  <c r="H28" i="3"/>
  <c r="G28" i="3"/>
  <c r="F28" i="3"/>
  <c r="E28" i="3"/>
  <c r="D28" i="3"/>
  <c r="I27" i="3"/>
  <c r="I26" i="3"/>
  <c r="I25" i="3"/>
  <c r="I24" i="3"/>
  <c r="I23" i="3"/>
  <c r="I18" i="3" s="1"/>
  <c r="I22" i="3"/>
  <c r="I21" i="3"/>
  <c r="I20" i="3"/>
  <c r="I19" i="3"/>
  <c r="H18" i="3"/>
  <c r="G18" i="3"/>
  <c r="F18" i="3"/>
  <c r="E18" i="3"/>
  <c r="D18" i="3"/>
  <c r="I17" i="3"/>
  <c r="I16" i="3"/>
  <c r="I15" i="3"/>
  <c r="I14" i="3"/>
  <c r="I13" i="3"/>
  <c r="I12" i="3"/>
  <c r="I11" i="3"/>
  <c r="I10" i="3"/>
  <c r="H10" i="3"/>
  <c r="G10" i="3"/>
  <c r="F10" i="3"/>
  <c r="E10" i="3"/>
  <c r="D10" i="3"/>
  <c r="H22" i="2" l="1"/>
  <c r="G22" i="2"/>
  <c r="F22" i="2"/>
  <c r="E22" i="2"/>
  <c r="D22" i="2"/>
  <c r="I14" i="2"/>
  <c r="I12" i="2"/>
  <c r="I22" i="2" s="1"/>
  <c r="H20" i="1" l="1"/>
  <c r="G20" i="1"/>
  <c r="E20" i="1"/>
  <c r="D20" i="1"/>
  <c r="I18" i="1"/>
  <c r="F17" i="1"/>
  <c r="I17" i="1" s="1"/>
  <c r="F16" i="1"/>
  <c r="I16" i="1" s="1"/>
  <c r="F15" i="1"/>
  <c r="I15" i="1" s="1"/>
  <c r="F14" i="1"/>
  <c r="I14" i="1" s="1"/>
  <c r="F13" i="1"/>
  <c r="F20" i="1" s="1"/>
  <c r="F12" i="1"/>
  <c r="I12" i="1" s="1"/>
  <c r="I13" i="1" l="1"/>
  <c r="I20" i="1" s="1"/>
</calcChain>
</file>

<file path=xl/sharedStrings.xml><?xml version="1.0" encoding="utf-8"?>
<sst xmlns="http://schemas.openxmlformats.org/spreadsheetml/2006/main" count="209" uniqueCount="134">
  <si>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</si>
  <si>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</si>
  <si>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</si>
  <si>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</si>
  <si>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</si>
  <si>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</si>
  <si>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</si>
  <si>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</si>
  <si>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</si>
  <si>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</si>
  <si>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</si>
  <si>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</si>
  <si>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</si>
  <si>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Salud de Tlaxcala</t>
  </si>
  <si>
    <t>Dirección General</t>
  </si>
  <si>
    <t>Dirección De Administración</t>
  </si>
  <si>
    <t>Dirección De Atención Primaria A La Salud</t>
  </si>
  <si>
    <t>Dirección De Infraestructura Y Desarrollo</t>
  </si>
  <si>
    <t>Comisión Estatal Para La Protección Contra Riesgos Sanitarios Tlaxcala</t>
  </si>
  <si>
    <t>Dirección De Atención Especializada a la Salud</t>
  </si>
  <si>
    <t>Cuenta Pública 2020</t>
  </si>
  <si>
    <t>Del 01 de enero al 30 de septiembre de 2020</t>
  </si>
  <si>
    <t>Clasificación Económica (por Tipo de Gasto)</t>
  </si>
  <si>
    <t>Del 1 de enero al 30 de septiembre de 2020</t>
  </si>
  <si>
    <t xml:space="preserve">Egresos 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</si>
  <si>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</si>
  <si>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</si>
  <si>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</si>
  <si>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</si>
  <si>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</si>
  <si>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Clasificación por Objeto del Gasto (Capítulo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</si>
  <si>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</si>
  <si>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</si>
  <si>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</si>
  <si>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</si>
  <si>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</si>
  <si>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</si>
  <si>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</si>
  <si>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</si>
  <si>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</si>
  <si>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</si>
  <si>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</si>
  <si>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</si>
  <si>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</si>
  <si>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</si>
  <si>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</si>
  <si>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</si>
  <si>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</si>
  <si>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</si>
  <si>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</si>
  <si>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</si>
  <si>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</si>
  <si>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</si>
  <si>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</si>
  <si>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</si>
  <si>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</si>
  <si>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</si>
  <si>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</si>
  <si>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</si>
  <si>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</si>
  <si>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</si>
  <si>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</si>
  <si>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</si>
  <si>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</si>
  <si>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</si>
  <si>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</si>
  <si>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</si>
  <si>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</si>
  <si>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</si>
  <si>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</si>
  <si>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</si>
  <si>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</si>
  <si>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</si>
  <si>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</si>
  <si>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</si>
  <si>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</si>
  <si>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</si>
  <si>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</si>
  <si>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</si>
  <si>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Inversión Pública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</si>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</sst>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7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4" fillId="2" borderId="0" xfId="0" applyFont="1" applyFill="1"/>
    <xf numFmtId="0" fontId="4" fillId="0" borderId="0" xfId="0" applyFont="1"/>
    <xf numFmtId="0" fontId="2" fillId="0" borderId="0" xfId="0" applyFont="1"/>
    <xf numFmtId="3" fontId="2" fillId="2" borderId="10" xfId="1" applyNumberFormat="1" applyFont="1" applyFill="1" applyBorder="1" applyAlignment="1">
      <alignment horizontal="right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justify" vertical="top" wrapText="1"/>
    </xf>
    <xf numFmtId="0" fontId="3" fillId="2" borderId="12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/>
    </xf>
    <xf numFmtId="0" fontId="2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3" fontId="7" fillId="2" borderId="9" xfId="1" applyNumberFormat="1" applyFont="1" applyFill="1" applyBorder="1" applyAlignment="1">
      <alignment horizontal="right" vertical="top" wrapText="1"/>
    </xf>
    <xf numFmtId="3" fontId="8" fillId="2" borderId="10" xfId="1" applyNumberFormat="1" applyFont="1" applyFill="1" applyBorder="1" applyAlignment="1">
      <alignment horizontal="right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1" fillId="3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10" fillId="2" borderId="13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3" fontId="10" fillId="2" borderId="10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3" fontId="10" fillId="2" borderId="10" xfId="0" applyNumberFormat="1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10" fillId="2" borderId="14" xfId="0" applyFont="1" applyFill="1" applyBorder="1" applyAlignment="1">
      <alignment horizontal="justify" vertical="center" wrapText="1"/>
    </xf>
    <xf numFmtId="0" fontId="12" fillId="2" borderId="0" xfId="0" applyFont="1" applyFill="1"/>
    <xf numFmtId="3" fontId="7" fillId="2" borderId="14" xfId="0" applyNumberFormat="1" applyFont="1" applyFill="1" applyBorder="1" applyAlignment="1">
      <alignment horizontal="right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3" fontId="14" fillId="0" borderId="15" xfId="0" applyNumberFormat="1" applyFont="1" applyBorder="1" applyAlignment="1">
      <alignment horizontal="right" vertical="center" wrapText="1"/>
    </xf>
    <xf numFmtId="0" fontId="15" fillId="3" borderId="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2" fillId="2" borderId="10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left" vertical="top"/>
    </xf>
    <xf numFmtId="0" fontId="3" fillId="2" borderId="0" xfId="0" applyFont="1" applyFill="1" applyAlignment="1">
      <alignment vertical="top"/>
    </xf>
    <xf numFmtId="3" fontId="3" fillId="2" borderId="10" xfId="0" applyNumberFormat="1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vertical="top"/>
    </xf>
    <xf numFmtId="0" fontId="2" fillId="2" borderId="14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vertical="top"/>
    </xf>
    <xf numFmtId="3" fontId="3" fillId="2" borderId="14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topLeftCell="A16" zoomScaleNormal="100" workbookViewId="0">
      <selection activeCell="M11" sqref="M11"/>
    </sheetView>
  </sheetViews>
  <sheetFormatPr baseColWidth="10" defaultColWidth="11.42578125" defaultRowHeight="12" x14ac:dyDescent="0.2"/>
  <cols>
    <col min="1" max="1" width="2.28515625" style="1" customWidth="1"/>
    <col min="2" max="2" width="3.28515625" style="11" customWidth="1"/>
    <col min="3" max="3" width="30.5703125" style="11" customWidth="1"/>
    <col min="4" max="4" width="12.7109375" style="11" customWidth="1"/>
    <col min="5" max="5" width="12.140625" style="11" customWidth="1"/>
    <col min="6" max="6" width="12.28515625" style="11" customWidth="1"/>
    <col min="7" max="7" width="12" style="11" customWidth="1"/>
    <col min="8" max="8" width="12.140625" style="11" customWidth="1"/>
    <col min="9" max="9" width="12.28515625" style="11" customWidth="1"/>
    <col min="10" max="10" width="2.7109375" style="1" customWidth="1"/>
    <col min="11" max="16384" width="11.42578125" style="3"/>
  </cols>
  <sheetData>
    <row r="1" spans="2:9" s="1" customFormat="1" x14ac:dyDescent="0.2">
      <c r="B1" s="2"/>
      <c r="C1" s="2"/>
      <c r="D1" s="2"/>
      <c r="E1" s="2"/>
      <c r="F1" s="2"/>
      <c r="G1" s="2"/>
      <c r="H1" s="2"/>
      <c r="I1" s="2"/>
    </row>
    <row r="2" spans="2:9" x14ac:dyDescent="0.2">
      <c r="B2" s="69" t="s">
        <v>20</v>
      </c>
      <c r="C2" s="70"/>
      <c r="D2" s="70"/>
      <c r="E2" s="70"/>
      <c r="F2" s="70"/>
      <c r="G2" s="70"/>
      <c r="H2" s="70"/>
      <c r="I2" s="71"/>
    </row>
    <row r="3" spans="2:9" x14ac:dyDescent="0.2">
      <c r="B3" s="72" t="s">
        <v>13</v>
      </c>
      <c r="C3" s="73"/>
      <c r="D3" s="73"/>
      <c r="E3" s="73"/>
      <c r="F3" s="73"/>
      <c r="G3" s="73"/>
      <c r="H3" s="73"/>
      <c r="I3" s="74"/>
    </row>
    <row r="4" spans="2:9" x14ac:dyDescent="0.2">
      <c r="B4" s="72" t="s">
        <v>0</v>
      </c>
      <c r="C4" s="73"/>
      <c r="D4" s="73"/>
      <c r="E4" s="73"/>
      <c r="F4" s="73"/>
      <c r="G4" s="73"/>
      <c r="H4" s="73"/>
      <c r="I4" s="74"/>
    </row>
    <row r="5" spans="2:9" x14ac:dyDescent="0.2">
      <c r="B5" s="72" t="s">
        <v>1</v>
      </c>
      <c r="C5" s="73"/>
      <c r="D5" s="73"/>
      <c r="E5" s="73"/>
      <c r="F5" s="73"/>
      <c r="G5" s="73"/>
      <c r="H5" s="73"/>
      <c r="I5" s="74"/>
    </row>
    <row r="6" spans="2:9" x14ac:dyDescent="0.2">
      <c r="B6" s="75" t="s">
        <v>21</v>
      </c>
      <c r="C6" s="76"/>
      <c r="D6" s="76"/>
      <c r="E6" s="76"/>
      <c r="F6" s="76"/>
      <c r="G6" s="76"/>
      <c r="H6" s="76"/>
      <c r="I6" s="77"/>
    </row>
    <row r="7" spans="2:9" s="1" customFormat="1" x14ac:dyDescent="0.2">
      <c r="B7" s="2"/>
      <c r="C7" s="2"/>
      <c r="D7" s="2"/>
      <c r="E7" s="2"/>
      <c r="F7" s="2"/>
      <c r="G7" s="2"/>
      <c r="H7" s="2"/>
      <c r="I7" s="2"/>
    </row>
    <row r="8" spans="2:9" x14ac:dyDescent="0.2">
      <c r="B8" s="78" t="s">
        <v>2</v>
      </c>
      <c r="C8" s="78"/>
      <c r="D8" s="79" t="s">
        <v>3</v>
      </c>
      <c r="E8" s="79"/>
      <c r="F8" s="79"/>
      <c r="G8" s="79"/>
      <c r="H8" s="79"/>
      <c r="I8" s="79" t="s">
        <v>4</v>
      </c>
    </row>
    <row r="9" spans="2:9" ht="48" x14ac:dyDescent="0.2">
      <c r="B9" s="78"/>
      <c r="C9" s="78"/>
      <c r="D9" s="13" t="s">
        <v>5</v>
      </c>
      <c r="E9" s="13" t="s">
        <v>6</v>
      </c>
      <c r="F9" s="13" t="s">
        <v>7</v>
      </c>
      <c r="G9" s="13" t="s">
        <v>8</v>
      </c>
      <c r="H9" s="13" t="s">
        <v>9</v>
      </c>
      <c r="I9" s="79"/>
    </row>
    <row r="10" spans="2:9" x14ac:dyDescent="0.2">
      <c r="B10" s="78"/>
      <c r="C10" s="78"/>
      <c r="D10" s="13">
        <v>1</v>
      </c>
      <c r="E10" s="13">
        <v>2</v>
      </c>
      <c r="F10" s="13" t="s">
        <v>10</v>
      </c>
      <c r="G10" s="13">
        <v>4</v>
      </c>
      <c r="H10" s="13">
        <v>5</v>
      </c>
      <c r="I10" s="13" t="s">
        <v>11</v>
      </c>
    </row>
    <row r="11" spans="2:9" x14ac:dyDescent="0.2">
      <c r="B11" s="4"/>
      <c r="C11" s="5"/>
      <c r="D11" s="6"/>
      <c r="E11" s="6"/>
      <c r="F11" s="6"/>
      <c r="G11" s="6"/>
      <c r="H11" s="6"/>
      <c r="I11" s="6"/>
    </row>
    <row r="12" spans="2:9" x14ac:dyDescent="0.2">
      <c r="B12" s="7"/>
      <c r="C12" s="16" t="s">
        <v>14</v>
      </c>
      <c r="D12" s="12">
        <v>152806885</v>
      </c>
      <c r="E12" s="12">
        <v>-83198893</v>
      </c>
      <c r="F12" s="12">
        <f t="shared" ref="F12:F17" si="0">D12+E12</f>
        <v>69607992</v>
      </c>
      <c r="G12" s="12">
        <v>21315888</v>
      </c>
      <c r="H12" s="12">
        <v>21314412</v>
      </c>
      <c r="I12" s="12">
        <f>+F12-G12</f>
        <v>48292104</v>
      </c>
    </row>
    <row r="13" spans="2:9" x14ac:dyDescent="0.2">
      <c r="B13" s="7"/>
      <c r="C13" s="16" t="s">
        <v>15</v>
      </c>
      <c r="D13" s="12">
        <v>94519730</v>
      </c>
      <c r="E13" s="12">
        <v>3429079</v>
      </c>
      <c r="F13" s="12">
        <f t="shared" si="0"/>
        <v>97948809</v>
      </c>
      <c r="G13" s="12">
        <v>41544927</v>
      </c>
      <c r="H13" s="12">
        <v>41544927</v>
      </c>
      <c r="I13" s="12">
        <f t="shared" ref="I13:I17" si="1">+F13-G13</f>
        <v>56403882</v>
      </c>
    </row>
    <row r="14" spans="2:9" ht="24" x14ac:dyDescent="0.2">
      <c r="B14" s="7"/>
      <c r="C14" s="18" t="s">
        <v>19</v>
      </c>
      <c r="D14" s="12">
        <v>1285889525</v>
      </c>
      <c r="E14" s="12">
        <v>843241364</v>
      </c>
      <c r="F14" s="12">
        <f t="shared" si="0"/>
        <v>2129130889</v>
      </c>
      <c r="G14" s="12">
        <v>1309262329</v>
      </c>
      <c r="H14" s="12">
        <v>1309260129</v>
      </c>
      <c r="I14" s="12">
        <f t="shared" si="1"/>
        <v>819868560</v>
      </c>
    </row>
    <row r="15" spans="2:9" x14ac:dyDescent="0.2">
      <c r="B15" s="7"/>
      <c r="C15" s="17" t="s">
        <v>16</v>
      </c>
      <c r="D15" s="12">
        <v>390376768</v>
      </c>
      <c r="E15" s="12">
        <v>427293932</v>
      </c>
      <c r="F15" s="12">
        <f t="shared" si="0"/>
        <v>817670700</v>
      </c>
      <c r="G15" s="12">
        <v>512485065</v>
      </c>
      <c r="H15" s="12">
        <v>512461230</v>
      </c>
      <c r="I15" s="12">
        <f t="shared" si="1"/>
        <v>305185635</v>
      </c>
    </row>
    <row r="16" spans="2:9" ht="24" x14ac:dyDescent="0.2">
      <c r="B16" s="7"/>
      <c r="C16" s="16" t="s">
        <v>17</v>
      </c>
      <c r="D16" s="12">
        <v>44227181</v>
      </c>
      <c r="E16" s="12">
        <v>65930629</v>
      </c>
      <c r="F16" s="12">
        <f t="shared" si="0"/>
        <v>110157810</v>
      </c>
      <c r="G16" s="12">
        <v>87282445</v>
      </c>
      <c r="H16" s="12">
        <v>87282445</v>
      </c>
      <c r="I16" s="12">
        <f t="shared" si="1"/>
        <v>22875365</v>
      </c>
    </row>
    <row r="17" spans="1:10" ht="24" x14ac:dyDescent="0.2">
      <c r="B17" s="7"/>
      <c r="C17" s="16" t="s">
        <v>18</v>
      </c>
      <c r="D17" s="12">
        <v>92157272</v>
      </c>
      <c r="E17" s="12">
        <v>6869974</v>
      </c>
      <c r="F17" s="12">
        <f t="shared" si="0"/>
        <v>99027246</v>
      </c>
      <c r="G17" s="12">
        <v>43132836</v>
      </c>
      <c r="H17" s="12">
        <v>43131861</v>
      </c>
      <c r="I17" s="12">
        <f t="shared" si="1"/>
        <v>55894410</v>
      </c>
    </row>
    <row r="18" spans="1:10" x14ac:dyDescent="0.2">
      <c r="B18" s="7"/>
      <c r="C18" s="16"/>
      <c r="D18" s="12"/>
      <c r="E18" s="12"/>
      <c r="F18" s="12"/>
      <c r="G18" s="12"/>
      <c r="H18" s="12"/>
      <c r="I18" s="20">
        <f t="shared" ref="I18" si="2">+F18-G18</f>
        <v>0</v>
      </c>
    </row>
    <row r="19" spans="1:10" x14ac:dyDescent="0.2">
      <c r="B19" s="7"/>
      <c r="C19" s="8"/>
      <c r="D19" s="12"/>
      <c r="E19" s="12"/>
      <c r="F19" s="12"/>
      <c r="G19" s="12"/>
      <c r="H19" s="12"/>
      <c r="I19" s="12"/>
    </row>
    <row r="20" spans="1:10" s="10" customFormat="1" x14ac:dyDescent="0.2">
      <c r="A20" s="9"/>
      <c r="B20" s="14"/>
      <c r="C20" s="15" t="s">
        <v>12</v>
      </c>
      <c r="D20" s="19">
        <f>SUM(D12:D19)</f>
        <v>2059977361</v>
      </c>
      <c r="E20" s="19">
        <f>SUM(E12:E19)</f>
        <v>1263566085</v>
      </c>
      <c r="F20" s="19">
        <f t="shared" ref="F20:I20" si="3">SUM(F12:F19)</f>
        <v>3323543446</v>
      </c>
      <c r="G20" s="19">
        <f t="shared" si="3"/>
        <v>2015023490</v>
      </c>
      <c r="H20" s="19">
        <f t="shared" si="3"/>
        <v>2014995004</v>
      </c>
      <c r="I20" s="19">
        <f t="shared" si="3"/>
        <v>1308519956</v>
      </c>
      <c r="J20" s="9"/>
    </row>
    <row r="21" spans="1:10" x14ac:dyDescent="0.2">
      <c r="B21" s="2"/>
      <c r="C21" s="2"/>
      <c r="D21" s="2"/>
      <c r="E21" s="2"/>
      <c r="F21" s="2"/>
      <c r="G21" s="2"/>
      <c r="H21" s="2"/>
      <c r="I21" s="2"/>
    </row>
    <row r="22" spans="1:10" x14ac:dyDescent="0.2">
      <c r="B22" s="2"/>
      <c r="C22" s="2"/>
      <c r="D22" s="2"/>
      <c r="E22" s="2"/>
      <c r="F22" s="2"/>
      <c r="G22" s="2"/>
      <c r="H22" s="2"/>
      <c r="I22" s="2"/>
    </row>
    <row r="23" spans="1:10" x14ac:dyDescent="0.2">
      <c r="B23" s="2"/>
      <c r="C23" s="2"/>
      <c r="D23" s="2"/>
      <c r="E23" s="2"/>
      <c r="F23" s="2"/>
      <c r="G23" s="2"/>
      <c r="H23" s="2"/>
      <c r="I23" s="2"/>
    </row>
  </sheetData>
  <mergeCells count="8">
    <mergeCell ref="B2:I2"/>
    <mergeCell ref="B4:I4"/>
    <mergeCell ref="B5:I5"/>
    <mergeCell ref="B6:I6"/>
    <mergeCell ref="B8:C10"/>
    <mergeCell ref="D8:H8"/>
    <mergeCell ref="I8:I9"/>
    <mergeCell ref="B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45C1-AE0C-4216-AFE8-274BEDF68316}">
  <dimension ref="A1:J22"/>
  <sheetViews>
    <sheetView topLeftCell="A16" workbookViewId="0">
      <selection activeCell="D16" sqref="D16"/>
    </sheetView>
  </sheetViews>
  <sheetFormatPr baseColWidth="10" defaultRowHeight="15" x14ac:dyDescent="0.25"/>
  <sheetData>
    <row r="1" spans="1:10" x14ac:dyDescent="0.25">
      <c r="A1" s="22"/>
      <c r="B1" s="23"/>
      <c r="C1" s="23"/>
      <c r="D1" s="23"/>
      <c r="E1" s="23"/>
      <c r="F1" s="23"/>
      <c r="G1" s="23"/>
      <c r="H1" s="23"/>
      <c r="I1" s="23"/>
      <c r="J1" s="22"/>
    </row>
    <row r="2" spans="1:10" x14ac:dyDescent="0.25">
      <c r="A2" s="22"/>
      <c r="B2" s="80" t="s">
        <v>20</v>
      </c>
      <c r="C2" s="81"/>
      <c r="D2" s="81"/>
      <c r="E2" s="81"/>
      <c r="F2" s="81"/>
      <c r="G2" s="81"/>
      <c r="H2" s="81"/>
      <c r="I2" s="82"/>
      <c r="J2" s="22"/>
    </row>
    <row r="3" spans="1:10" x14ac:dyDescent="0.25">
      <c r="A3" s="22"/>
      <c r="B3" s="83" t="s">
        <v>13</v>
      </c>
      <c r="C3" s="84"/>
      <c r="D3" s="84"/>
      <c r="E3" s="84"/>
      <c r="F3" s="84"/>
      <c r="G3" s="84"/>
      <c r="H3" s="84"/>
      <c r="I3" s="85"/>
      <c r="J3" s="22"/>
    </row>
    <row r="4" spans="1:10" x14ac:dyDescent="0.25">
      <c r="A4" s="22"/>
      <c r="B4" s="83" t="s">
        <v>0</v>
      </c>
      <c r="C4" s="84"/>
      <c r="D4" s="84"/>
      <c r="E4" s="84"/>
      <c r="F4" s="84"/>
      <c r="G4" s="84"/>
      <c r="H4" s="84"/>
      <c r="I4" s="85"/>
      <c r="J4" s="22"/>
    </row>
    <row r="5" spans="1:10" x14ac:dyDescent="0.25">
      <c r="A5" s="22"/>
      <c r="B5" s="83" t="s">
        <v>22</v>
      </c>
      <c r="C5" s="84"/>
      <c r="D5" s="84"/>
      <c r="E5" s="84"/>
      <c r="F5" s="84"/>
      <c r="G5" s="84"/>
      <c r="H5" s="84"/>
      <c r="I5" s="85"/>
      <c r="J5" s="22"/>
    </row>
    <row r="6" spans="1:10" x14ac:dyDescent="0.25">
      <c r="A6" s="22"/>
      <c r="B6" s="86" t="s">
        <v>23</v>
      </c>
      <c r="C6" s="87"/>
      <c r="D6" s="87"/>
      <c r="E6" s="87"/>
      <c r="F6" s="87"/>
      <c r="G6" s="87"/>
      <c r="H6" s="87"/>
      <c r="I6" s="88"/>
      <c r="J6" s="22"/>
    </row>
    <row r="7" spans="1:10" x14ac:dyDescent="0.25">
      <c r="A7" s="22"/>
      <c r="B7" s="23"/>
      <c r="C7" s="23"/>
      <c r="D7" s="23"/>
      <c r="E7" s="23"/>
      <c r="F7" s="23"/>
      <c r="G7" s="23"/>
      <c r="H7" s="23"/>
      <c r="I7" s="23"/>
      <c r="J7" s="22"/>
    </row>
    <row r="8" spans="1:10" x14ac:dyDescent="0.25">
      <c r="A8" s="22"/>
      <c r="B8" s="89" t="s">
        <v>2</v>
      </c>
      <c r="C8" s="90"/>
      <c r="D8" s="95" t="s">
        <v>24</v>
      </c>
      <c r="E8" s="95"/>
      <c r="F8" s="95"/>
      <c r="G8" s="95"/>
      <c r="H8" s="95"/>
      <c r="I8" s="95" t="s">
        <v>4</v>
      </c>
      <c r="J8" s="22"/>
    </row>
    <row r="9" spans="1:10" ht="45" x14ac:dyDescent="0.25">
      <c r="A9" s="22"/>
      <c r="B9" s="91"/>
      <c r="C9" s="92"/>
      <c r="D9" s="24" t="s">
        <v>5</v>
      </c>
      <c r="E9" s="24" t="s">
        <v>6</v>
      </c>
      <c r="F9" s="24" t="s">
        <v>7</v>
      </c>
      <c r="G9" s="24" t="s">
        <v>8</v>
      </c>
      <c r="H9" s="24" t="s">
        <v>9</v>
      </c>
      <c r="I9" s="95"/>
      <c r="J9" s="22"/>
    </row>
    <row r="10" spans="1:10" x14ac:dyDescent="0.25">
      <c r="A10" s="22"/>
      <c r="B10" s="93"/>
      <c r="C10" s="94"/>
      <c r="D10" s="24">
        <v>1</v>
      </c>
      <c r="E10" s="24">
        <v>2</v>
      </c>
      <c r="F10" s="24" t="s">
        <v>10</v>
      </c>
      <c r="G10" s="24">
        <v>4</v>
      </c>
      <c r="H10" s="24">
        <v>5</v>
      </c>
      <c r="I10" s="24" t="s">
        <v>11</v>
      </c>
      <c r="J10" s="22"/>
    </row>
    <row r="11" spans="1:10" x14ac:dyDescent="0.25">
      <c r="A11" s="22"/>
      <c r="B11" s="25"/>
      <c r="C11" s="26"/>
      <c r="D11" s="27"/>
      <c r="E11" s="27"/>
      <c r="F11" s="27"/>
      <c r="G11" s="27"/>
      <c r="H11" s="27"/>
      <c r="I11" s="27"/>
      <c r="J11" s="22"/>
    </row>
    <row r="12" spans="1:10" ht="22.5" x14ac:dyDescent="0.25">
      <c r="A12" s="22"/>
      <c r="B12" s="28"/>
      <c r="C12" s="29" t="s">
        <v>25</v>
      </c>
      <c r="D12" s="30">
        <v>2033626574</v>
      </c>
      <c r="E12" s="30">
        <v>1159321453</v>
      </c>
      <c r="F12" s="30">
        <v>3192948027</v>
      </c>
      <c r="G12" s="30">
        <v>1927956001</v>
      </c>
      <c r="H12" s="30">
        <v>1927927515</v>
      </c>
      <c r="I12" s="30">
        <f>F12-G12</f>
        <v>1264992026</v>
      </c>
      <c r="J12" s="22"/>
    </row>
    <row r="13" spans="1:10" x14ac:dyDescent="0.25">
      <c r="A13" s="22"/>
      <c r="B13" s="28"/>
      <c r="C13" s="31"/>
      <c r="D13" s="30"/>
      <c r="E13" s="30"/>
      <c r="F13" s="30"/>
      <c r="G13" s="30"/>
      <c r="H13" s="30"/>
      <c r="I13" s="30"/>
      <c r="J13" s="22"/>
    </row>
    <row r="14" spans="1:10" ht="22.5" x14ac:dyDescent="0.25">
      <c r="A14" s="22"/>
      <c r="B14" s="32"/>
      <c r="C14" s="29" t="s">
        <v>26</v>
      </c>
      <c r="D14" s="30">
        <v>26350787</v>
      </c>
      <c r="E14" s="30">
        <v>104244632</v>
      </c>
      <c r="F14" s="30">
        <v>130595419</v>
      </c>
      <c r="G14" s="30">
        <v>87067489</v>
      </c>
      <c r="H14" s="30">
        <v>87067489</v>
      </c>
      <c r="I14" s="30">
        <f>F14-G14</f>
        <v>43527930</v>
      </c>
      <c r="J14" s="22"/>
    </row>
    <row r="15" spans="1:10" x14ac:dyDescent="0.25">
      <c r="A15" s="22"/>
      <c r="B15" s="28"/>
      <c r="C15" s="31"/>
      <c r="D15" s="33"/>
      <c r="E15" s="33"/>
      <c r="F15" s="33"/>
      <c r="G15" s="34"/>
      <c r="H15" s="33"/>
      <c r="I15" s="33"/>
      <c r="J15" s="22"/>
    </row>
    <row r="16" spans="1:10" ht="45" x14ac:dyDescent="0.25">
      <c r="A16" s="22"/>
      <c r="B16" s="32"/>
      <c r="C16" s="29" t="s">
        <v>27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22"/>
    </row>
    <row r="17" spans="1:10" x14ac:dyDescent="0.25">
      <c r="A17" s="22"/>
      <c r="B17" s="32"/>
      <c r="C17" s="29"/>
      <c r="D17" s="30"/>
      <c r="E17" s="30"/>
      <c r="F17" s="30"/>
      <c r="G17" s="30"/>
      <c r="H17" s="30"/>
      <c r="I17" s="30"/>
      <c r="J17" s="22"/>
    </row>
    <row r="18" spans="1:10" ht="22.5" x14ac:dyDescent="0.25">
      <c r="A18" s="22"/>
      <c r="B18" s="32"/>
      <c r="C18" s="29" t="s">
        <v>28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22"/>
    </row>
    <row r="19" spans="1:10" x14ac:dyDescent="0.25">
      <c r="A19" s="22"/>
      <c r="B19" s="32"/>
      <c r="C19" s="29"/>
      <c r="D19" s="30"/>
      <c r="E19" s="30"/>
      <c r="F19" s="30"/>
      <c r="G19" s="30"/>
      <c r="H19" s="30"/>
      <c r="I19" s="30"/>
      <c r="J19" s="22"/>
    </row>
    <row r="20" spans="1:10" ht="22.5" x14ac:dyDescent="0.25">
      <c r="A20" s="22"/>
      <c r="B20" s="32"/>
      <c r="C20" s="29" t="s">
        <v>29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22"/>
    </row>
    <row r="21" spans="1:10" x14ac:dyDescent="0.25">
      <c r="A21" s="22"/>
      <c r="B21" s="35"/>
      <c r="C21" s="36"/>
      <c r="D21" s="37"/>
      <c r="E21" s="37"/>
      <c r="F21" s="37"/>
      <c r="G21" s="37"/>
      <c r="H21" s="37"/>
      <c r="I21" s="37"/>
      <c r="J21" s="22"/>
    </row>
    <row r="22" spans="1:10" ht="22.5" x14ac:dyDescent="0.25">
      <c r="A22" s="38"/>
      <c r="B22" s="35"/>
      <c r="C22" s="36" t="s">
        <v>12</v>
      </c>
      <c r="D22" s="39">
        <f>SUM(D12:D16)</f>
        <v>2059977361</v>
      </c>
      <c r="E22" s="39">
        <f t="shared" ref="E22:I22" si="0">SUM(E12:E16)</f>
        <v>1263566085</v>
      </c>
      <c r="F22" s="39">
        <f t="shared" si="0"/>
        <v>3323543446</v>
      </c>
      <c r="G22" s="39">
        <f t="shared" si="0"/>
        <v>2015023490</v>
      </c>
      <c r="H22" s="39">
        <f t="shared" si="0"/>
        <v>2014995004</v>
      </c>
      <c r="I22" s="39">
        <f t="shared" si="0"/>
        <v>1308519956</v>
      </c>
      <c r="J22" s="3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D625-70B7-48EB-8380-AED7925B3EA7}">
  <dimension ref="A1:I105"/>
  <sheetViews>
    <sheetView tabSelected="1" topLeftCell="A115" workbookViewId="0">
      <selection activeCell="I104" sqref="I104"/>
    </sheetView>
  </sheetViews>
  <sheetFormatPr baseColWidth="10" defaultRowHeight="15" x14ac:dyDescent="0.25"/>
  <cols>
    <col min="4" max="4" width="12.28515625" bestFit="1" customWidth="1"/>
    <col min="5" max="5" width="16.5703125" customWidth="1"/>
    <col min="6" max="8" width="12.28515625" bestFit="1" customWidth="1"/>
    <col min="9" max="9" width="19.28515625" customWidth="1"/>
  </cols>
  <sheetData>
    <row r="1" spans="1:9" x14ac:dyDescent="0.25">
      <c r="A1" s="2"/>
      <c r="B1" s="69" t="s">
        <v>20</v>
      </c>
      <c r="C1" s="70"/>
      <c r="D1" s="70"/>
      <c r="E1" s="70"/>
      <c r="F1" s="70"/>
      <c r="G1" s="70"/>
      <c r="H1" s="70"/>
      <c r="I1" s="71"/>
    </row>
    <row r="2" spans="1:9" x14ac:dyDescent="0.25">
      <c r="A2" s="2"/>
      <c r="B2" s="72" t="s">
        <v>13</v>
      </c>
      <c r="C2" s="73"/>
      <c r="D2" s="73"/>
      <c r="E2" s="73"/>
      <c r="F2" s="73"/>
      <c r="G2" s="73"/>
      <c r="H2" s="73"/>
      <c r="I2" s="74"/>
    </row>
    <row r="3" spans="1:9" x14ac:dyDescent="0.25">
      <c r="A3" s="2"/>
      <c r="B3" s="72" t="s">
        <v>0</v>
      </c>
      <c r="C3" s="73"/>
      <c r="D3" s="73"/>
      <c r="E3" s="73"/>
      <c r="F3" s="73"/>
      <c r="G3" s="73"/>
      <c r="H3" s="73"/>
      <c r="I3" s="74"/>
    </row>
    <row r="4" spans="1:9" x14ac:dyDescent="0.25">
      <c r="A4" s="2"/>
      <c r="B4" s="72" t="s">
        <v>30</v>
      </c>
      <c r="C4" s="73"/>
      <c r="D4" s="73"/>
      <c r="E4" s="73"/>
      <c r="F4" s="73"/>
      <c r="G4" s="73"/>
      <c r="H4" s="73"/>
      <c r="I4" s="74"/>
    </row>
    <row r="5" spans="1:9" x14ac:dyDescent="0.25">
      <c r="A5" s="2"/>
      <c r="B5" s="75" t="s">
        <v>23</v>
      </c>
      <c r="C5" s="76"/>
      <c r="D5" s="76"/>
      <c r="E5" s="76"/>
      <c r="F5" s="76"/>
      <c r="G5" s="76"/>
      <c r="H5" s="76"/>
      <c r="I5" s="77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78" t="s">
        <v>2</v>
      </c>
      <c r="C7" s="78"/>
      <c r="D7" s="79" t="s">
        <v>3</v>
      </c>
      <c r="E7" s="79"/>
      <c r="F7" s="79"/>
      <c r="G7" s="79"/>
      <c r="H7" s="79"/>
      <c r="I7" s="79" t="s">
        <v>4</v>
      </c>
    </row>
    <row r="8" spans="1:9" ht="48" x14ac:dyDescent="0.25">
      <c r="A8" s="2"/>
      <c r="B8" s="78"/>
      <c r="C8" s="78"/>
      <c r="D8" s="21" t="s">
        <v>5</v>
      </c>
      <c r="E8" s="21" t="s">
        <v>6</v>
      </c>
      <c r="F8" s="21" t="s">
        <v>7</v>
      </c>
      <c r="G8" s="21" t="s">
        <v>8</v>
      </c>
      <c r="H8" s="21" t="s">
        <v>9</v>
      </c>
      <c r="I8" s="79"/>
    </row>
    <row r="9" spans="1:9" x14ac:dyDescent="0.25">
      <c r="A9" s="2"/>
      <c r="B9" s="78"/>
      <c r="C9" s="78"/>
      <c r="D9" s="21">
        <v>1</v>
      </c>
      <c r="E9" s="21">
        <v>2</v>
      </c>
      <c r="F9" s="21" t="s">
        <v>10</v>
      </c>
      <c r="G9" s="21">
        <v>4</v>
      </c>
      <c r="H9" s="21">
        <v>5</v>
      </c>
      <c r="I9" s="21" t="s">
        <v>11</v>
      </c>
    </row>
    <row r="10" spans="1:9" x14ac:dyDescent="0.25">
      <c r="A10" s="2"/>
      <c r="B10" s="96" t="s">
        <v>31</v>
      </c>
      <c r="C10" s="97"/>
      <c r="D10" s="40">
        <f>SUM(D11:D17)</f>
        <v>1705539562</v>
      </c>
      <c r="E10" s="40">
        <f t="shared" ref="E10:I10" si="0">SUM(E11:E17)</f>
        <v>582464502</v>
      </c>
      <c r="F10" s="40">
        <f t="shared" si="0"/>
        <v>2288004064</v>
      </c>
      <c r="G10" s="40">
        <f t="shared" si="0"/>
        <v>1525732461</v>
      </c>
      <c r="H10" s="40">
        <f t="shared" si="0"/>
        <v>1525732462</v>
      </c>
      <c r="I10" s="40">
        <f t="shared" si="0"/>
        <v>762271603</v>
      </c>
    </row>
    <row r="11" spans="1:9" ht="60" x14ac:dyDescent="0.25">
      <c r="A11" s="2"/>
      <c r="B11" s="41"/>
      <c r="C11" s="42" t="s">
        <v>32</v>
      </c>
      <c r="D11" s="40">
        <v>918809041</v>
      </c>
      <c r="E11" s="40">
        <v>-68843908</v>
      </c>
      <c r="F11" s="40">
        <v>849965133</v>
      </c>
      <c r="G11" s="40">
        <v>526297297</v>
      </c>
      <c r="H11" s="40">
        <v>526297297</v>
      </c>
      <c r="I11" s="40">
        <f>F11-G11</f>
        <v>323667836</v>
      </c>
    </row>
    <row r="12" spans="1:9" ht="60" x14ac:dyDescent="0.25">
      <c r="A12" s="2"/>
      <c r="B12" s="41"/>
      <c r="C12" s="42" t="s">
        <v>33</v>
      </c>
      <c r="D12" s="40">
        <v>69924041</v>
      </c>
      <c r="E12" s="40">
        <v>111752878</v>
      </c>
      <c r="F12" s="40">
        <v>181676919</v>
      </c>
      <c r="G12" s="40">
        <v>88258706</v>
      </c>
      <c r="H12" s="40">
        <v>88258707</v>
      </c>
      <c r="I12" s="40">
        <f t="shared" ref="I12:I37" si="1">F12-G12</f>
        <v>93418213</v>
      </c>
    </row>
    <row r="13" spans="1:9" ht="48" x14ac:dyDescent="0.25">
      <c r="A13" s="2"/>
      <c r="B13" s="41"/>
      <c r="C13" s="42" t="s">
        <v>34</v>
      </c>
      <c r="D13" s="40">
        <v>279755723</v>
      </c>
      <c r="E13" s="40">
        <v>211664326</v>
      </c>
      <c r="F13" s="40">
        <v>491420049</v>
      </c>
      <c r="G13" s="40">
        <v>357912987</v>
      </c>
      <c r="H13" s="40">
        <v>357912987</v>
      </c>
      <c r="I13" s="40">
        <f t="shared" si="1"/>
        <v>133507062</v>
      </c>
    </row>
    <row r="14" spans="1:9" ht="24" x14ac:dyDescent="0.25">
      <c r="A14" s="2"/>
      <c r="B14" s="41"/>
      <c r="C14" s="42" t="s">
        <v>35</v>
      </c>
      <c r="D14" s="40">
        <v>84914663</v>
      </c>
      <c r="E14" s="40">
        <v>72950223</v>
      </c>
      <c r="F14" s="40">
        <v>157864886</v>
      </c>
      <c r="G14" s="40">
        <v>122374672</v>
      </c>
      <c r="H14" s="40">
        <v>122374672</v>
      </c>
      <c r="I14" s="40">
        <f t="shared" si="1"/>
        <v>35490214</v>
      </c>
    </row>
    <row r="15" spans="1:9" ht="48" x14ac:dyDescent="0.25">
      <c r="A15" s="2"/>
      <c r="B15" s="41"/>
      <c r="C15" s="42" t="s">
        <v>36</v>
      </c>
      <c r="D15" s="40">
        <v>327575559</v>
      </c>
      <c r="E15" s="40">
        <v>249350284</v>
      </c>
      <c r="F15" s="40">
        <v>576925843</v>
      </c>
      <c r="G15" s="40">
        <v>421727592</v>
      </c>
      <c r="H15" s="40">
        <v>421727592</v>
      </c>
      <c r="I15" s="40">
        <f t="shared" si="1"/>
        <v>155198251</v>
      </c>
    </row>
    <row r="16" spans="1:9" x14ac:dyDescent="0.25">
      <c r="A16" s="2"/>
      <c r="B16" s="41"/>
      <c r="C16" s="42" t="s">
        <v>37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f t="shared" si="1"/>
        <v>0</v>
      </c>
    </row>
    <row r="17" spans="1:9" ht="48" x14ac:dyDescent="0.25">
      <c r="A17" s="2"/>
      <c r="B17" s="41"/>
      <c r="C17" s="42" t="s">
        <v>38</v>
      </c>
      <c r="D17" s="40">
        <v>24560535</v>
      </c>
      <c r="E17" s="40">
        <v>5590699</v>
      </c>
      <c r="F17" s="40">
        <v>30151234</v>
      </c>
      <c r="G17" s="40">
        <v>9161207</v>
      </c>
      <c r="H17" s="40">
        <v>9161207</v>
      </c>
      <c r="I17" s="40">
        <f t="shared" si="1"/>
        <v>20990027</v>
      </c>
    </row>
    <row r="18" spans="1:9" x14ac:dyDescent="0.25">
      <c r="A18" s="2"/>
      <c r="B18" s="96" t="s">
        <v>39</v>
      </c>
      <c r="C18" s="97"/>
      <c r="D18" s="40">
        <f>SUM(D19:D27)</f>
        <v>198599878</v>
      </c>
      <c r="E18" s="40">
        <f t="shared" ref="E18:I18" si="2">SUM(E19:E27)</f>
        <v>325373516</v>
      </c>
      <c r="F18" s="40">
        <f t="shared" si="2"/>
        <v>523973394</v>
      </c>
      <c r="G18" s="40">
        <f t="shared" si="2"/>
        <v>268975465</v>
      </c>
      <c r="H18" s="40">
        <f t="shared" si="2"/>
        <v>268970277</v>
      </c>
      <c r="I18" s="40">
        <f t="shared" si="2"/>
        <v>254997929</v>
      </c>
    </row>
    <row r="19" spans="1:9" ht="96" x14ac:dyDescent="0.25">
      <c r="A19" s="2"/>
      <c r="B19" s="41"/>
      <c r="C19" s="42" t="s">
        <v>40</v>
      </c>
      <c r="D19" s="40">
        <v>18999018</v>
      </c>
      <c r="E19" s="40">
        <v>32735297</v>
      </c>
      <c r="F19" s="40">
        <v>51734315</v>
      </c>
      <c r="G19" s="40">
        <v>8956312</v>
      </c>
      <c r="H19" s="40">
        <v>8956062</v>
      </c>
      <c r="I19" s="40">
        <f t="shared" si="1"/>
        <v>42778003</v>
      </c>
    </row>
    <row r="20" spans="1:9" ht="24" x14ac:dyDescent="0.25">
      <c r="A20" s="2"/>
      <c r="B20" s="41"/>
      <c r="C20" s="42" t="s">
        <v>41</v>
      </c>
      <c r="D20" s="40">
        <v>18434955</v>
      </c>
      <c r="E20" s="40">
        <v>-5766908</v>
      </c>
      <c r="F20" s="40">
        <v>12668047</v>
      </c>
      <c r="G20" s="40">
        <v>3683327</v>
      </c>
      <c r="H20" s="40">
        <v>3681851</v>
      </c>
      <c r="I20" s="40">
        <f t="shared" si="1"/>
        <v>8984720</v>
      </c>
    </row>
    <row r="21" spans="1:9" ht="84" x14ac:dyDescent="0.25">
      <c r="A21" s="2"/>
      <c r="B21" s="41"/>
      <c r="C21" s="42" t="s">
        <v>42</v>
      </c>
      <c r="D21" s="40">
        <v>84400</v>
      </c>
      <c r="E21" s="40">
        <v>-10800</v>
      </c>
      <c r="F21" s="40">
        <v>73600</v>
      </c>
      <c r="G21" s="40">
        <v>0</v>
      </c>
      <c r="H21" s="40">
        <v>0</v>
      </c>
      <c r="I21" s="40">
        <f t="shared" si="1"/>
        <v>73600</v>
      </c>
    </row>
    <row r="22" spans="1:9" ht="60" x14ac:dyDescent="0.25">
      <c r="A22" s="2"/>
      <c r="B22" s="41"/>
      <c r="C22" s="42" t="s">
        <v>43</v>
      </c>
      <c r="D22" s="40">
        <v>2932391</v>
      </c>
      <c r="E22" s="40">
        <v>-918168</v>
      </c>
      <c r="F22" s="40">
        <v>2014223</v>
      </c>
      <c r="G22" s="40">
        <v>525173</v>
      </c>
      <c r="H22" s="40">
        <v>521992</v>
      </c>
      <c r="I22" s="40">
        <f t="shared" si="1"/>
        <v>1489050</v>
      </c>
    </row>
    <row r="23" spans="1:9" ht="60" x14ac:dyDescent="0.25">
      <c r="A23" s="2"/>
      <c r="B23" s="41"/>
      <c r="C23" s="42" t="s">
        <v>44</v>
      </c>
      <c r="D23" s="40">
        <v>130642240</v>
      </c>
      <c r="E23" s="40">
        <v>294113166</v>
      </c>
      <c r="F23" s="40">
        <v>424755406</v>
      </c>
      <c r="G23" s="40">
        <v>243136852</v>
      </c>
      <c r="H23" s="40">
        <v>243136852</v>
      </c>
      <c r="I23" s="40">
        <f t="shared" si="1"/>
        <v>181618554</v>
      </c>
    </row>
    <row r="24" spans="1:9" ht="48" x14ac:dyDescent="0.25">
      <c r="A24" s="2"/>
      <c r="B24" s="41"/>
      <c r="C24" s="42" t="s">
        <v>45</v>
      </c>
      <c r="D24" s="40">
        <v>15577415</v>
      </c>
      <c r="E24" s="40">
        <v>3481509</v>
      </c>
      <c r="F24" s="40">
        <v>19058924</v>
      </c>
      <c r="G24" s="40">
        <v>12126505</v>
      </c>
      <c r="H24" s="40">
        <v>12126505</v>
      </c>
      <c r="I24" s="40">
        <f t="shared" si="1"/>
        <v>6932419</v>
      </c>
    </row>
    <row r="25" spans="1:9" ht="72" x14ac:dyDescent="0.25">
      <c r="A25" s="2"/>
      <c r="B25" s="41"/>
      <c r="C25" s="42" t="s">
        <v>46</v>
      </c>
      <c r="D25" s="40">
        <v>8436868</v>
      </c>
      <c r="E25" s="40">
        <v>1052654</v>
      </c>
      <c r="F25" s="40">
        <v>9489522</v>
      </c>
      <c r="G25" s="40">
        <v>168953</v>
      </c>
      <c r="H25" s="40">
        <v>168952</v>
      </c>
      <c r="I25" s="40">
        <f t="shared" si="1"/>
        <v>9320569</v>
      </c>
    </row>
    <row r="26" spans="1:9" ht="48" x14ac:dyDescent="0.25">
      <c r="A26" s="2"/>
      <c r="B26" s="41"/>
      <c r="C26" s="42" t="s">
        <v>47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f t="shared" si="1"/>
        <v>0</v>
      </c>
    </row>
    <row r="27" spans="1:9" ht="60" x14ac:dyDescent="0.25">
      <c r="A27" s="2"/>
      <c r="B27" s="41"/>
      <c r="C27" s="42" t="s">
        <v>48</v>
      </c>
      <c r="D27" s="40">
        <v>3492591</v>
      </c>
      <c r="E27" s="40">
        <v>686766</v>
      </c>
      <c r="F27" s="40">
        <v>4179357</v>
      </c>
      <c r="G27" s="40">
        <v>378343</v>
      </c>
      <c r="H27" s="40">
        <v>378063</v>
      </c>
      <c r="I27" s="40">
        <f t="shared" si="1"/>
        <v>3801014</v>
      </c>
    </row>
    <row r="28" spans="1:9" x14ac:dyDescent="0.25">
      <c r="A28" s="2"/>
      <c r="B28" s="96" t="s">
        <v>49</v>
      </c>
      <c r="C28" s="97"/>
      <c r="D28" s="40">
        <f>SUM(D29:D37)</f>
        <v>122735825</v>
      </c>
      <c r="E28" s="40">
        <f>SUM(E29:E37)</f>
        <v>249109024</v>
      </c>
      <c r="F28" s="40">
        <f t="shared" ref="F28:I28" si="3">SUM(F29:F37)</f>
        <v>371844849</v>
      </c>
      <c r="G28" s="40">
        <f t="shared" si="3"/>
        <v>129470240</v>
      </c>
      <c r="H28" s="40">
        <f t="shared" si="3"/>
        <v>129446941</v>
      </c>
      <c r="I28" s="40">
        <f t="shared" si="3"/>
        <v>242374609</v>
      </c>
    </row>
    <row r="29" spans="1:9" ht="24" x14ac:dyDescent="0.25">
      <c r="A29" s="2"/>
      <c r="B29" s="41"/>
      <c r="C29" s="42" t="s">
        <v>50</v>
      </c>
      <c r="D29" s="40">
        <v>33121206</v>
      </c>
      <c r="E29" s="40">
        <v>5349384</v>
      </c>
      <c r="F29" s="40">
        <v>38470590</v>
      </c>
      <c r="G29" s="40">
        <v>26540411</v>
      </c>
      <c r="H29" s="40">
        <v>26540411</v>
      </c>
      <c r="I29" s="40">
        <f t="shared" si="1"/>
        <v>11930179</v>
      </c>
    </row>
    <row r="30" spans="1:9" ht="36" x14ac:dyDescent="0.25">
      <c r="A30" s="2"/>
      <c r="B30" s="41"/>
      <c r="C30" s="42" t="s">
        <v>51</v>
      </c>
      <c r="D30" s="40">
        <v>10705159</v>
      </c>
      <c r="E30" s="40">
        <v>-426945</v>
      </c>
      <c r="F30" s="40">
        <v>10278214</v>
      </c>
      <c r="G30" s="40">
        <v>2545724</v>
      </c>
      <c r="H30" s="40">
        <v>2545724</v>
      </c>
      <c r="I30" s="40">
        <f t="shared" si="1"/>
        <v>7732490</v>
      </c>
    </row>
    <row r="31" spans="1:9" ht="84" x14ac:dyDescent="0.25">
      <c r="A31" s="2"/>
      <c r="B31" s="41"/>
      <c r="C31" s="42" t="s">
        <v>52</v>
      </c>
      <c r="D31" s="40">
        <v>44999530</v>
      </c>
      <c r="E31" s="40">
        <v>135160958</v>
      </c>
      <c r="F31" s="40">
        <v>180160488</v>
      </c>
      <c r="G31" s="40">
        <v>72166688</v>
      </c>
      <c r="H31" s="40">
        <v>72166688</v>
      </c>
      <c r="I31" s="40">
        <f t="shared" si="1"/>
        <v>107993800</v>
      </c>
    </row>
    <row r="32" spans="1:9" ht="48" x14ac:dyDescent="0.25">
      <c r="A32" s="2"/>
      <c r="B32" s="41"/>
      <c r="C32" s="42" t="s">
        <v>53</v>
      </c>
      <c r="D32" s="40">
        <v>3013964</v>
      </c>
      <c r="E32" s="40">
        <v>-269158</v>
      </c>
      <c r="F32" s="40">
        <v>2744806</v>
      </c>
      <c r="G32" s="40">
        <v>124334</v>
      </c>
      <c r="H32" s="40">
        <v>124334</v>
      </c>
      <c r="I32" s="40">
        <f t="shared" si="1"/>
        <v>2620472</v>
      </c>
    </row>
    <row r="33" spans="1:9" ht="84" x14ac:dyDescent="0.25">
      <c r="A33" s="2"/>
      <c r="B33" s="41"/>
      <c r="C33" s="42" t="s">
        <v>54</v>
      </c>
      <c r="D33" s="40">
        <v>19780748</v>
      </c>
      <c r="E33" s="40">
        <v>110176466</v>
      </c>
      <c r="F33" s="40">
        <v>129957214</v>
      </c>
      <c r="G33" s="40">
        <v>26945528</v>
      </c>
      <c r="H33" s="40">
        <v>26925838</v>
      </c>
      <c r="I33" s="40">
        <f t="shared" si="1"/>
        <v>103011686</v>
      </c>
    </row>
    <row r="34" spans="1:9" ht="48" x14ac:dyDescent="0.25">
      <c r="A34" s="2"/>
      <c r="B34" s="41"/>
      <c r="C34" s="42" t="s">
        <v>55</v>
      </c>
      <c r="D34" s="40">
        <v>527000</v>
      </c>
      <c r="E34" s="40">
        <v>1890858</v>
      </c>
      <c r="F34" s="40">
        <v>2417858</v>
      </c>
      <c r="G34" s="40">
        <v>0</v>
      </c>
      <c r="H34" s="40">
        <v>0</v>
      </c>
      <c r="I34" s="40">
        <f t="shared" si="1"/>
        <v>2417858</v>
      </c>
    </row>
    <row r="35" spans="1:9" ht="36" x14ac:dyDescent="0.25">
      <c r="A35" s="2"/>
      <c r="B35" s="41"/>
      <c r="C35" s="42" t="s">
        <v>56</v>
      </c>
      <c r="D35" s="40">
        <v>4090314</v>
      </c>
      <c r="E35" s="40">
        <v>-1609501</v>
      </c>
      <c r="F35" s="40">
        <v>2480813</v>
      </c>
      <c r="G35" s="40">
        <v>208544</v>
      </c>
      <c r="H35" s="40">
        <v>205369</v>
      </c>
      <c r="I35" s="40">
        <f t="shared" si="1"/>
        <v>2272269</v>
      </c>
    </row>
    <row r="36" spans="1:9" ht="24" x14ac:dyDescent="0.25">
      <c r="A36" s="2"/>
      <c r="B36" s="41"/>
      <c r="C36" s="42" t="s">
        <v>57</v>
      </c>
      <c r="D36" s="40">
        <v>4793314</v>
      </c>
      <c r="E36" s="40">
        <v>-1015690</v>
      </c>
      <c r="F36" s="40">
        <v>3777624</v>
      </c>
      <c r="G36" s="40">
        <v>280677</v>
      </c>
      <c r="H36" s="40">
        <v>280677</v>
      </c>
      <c r="I36" s="40">
        <f t="shared" si="1"/>
        <v>3496947</v>
      </c>
    </row>
    <row r="37" spans="1:9" ht="36" x14ac:dyDescent="0.25">
      <c r="A37" s="2"/>
      <c r="B37" s="43"/>
      <c r="C37" s="44" t="s">
        <v>58</v>
      </c>
      <c r="D37" s="45">
        <v>1704590</v>
      </c>
      <c r="E37" s="45">
        <v>-147348</v>
      </c>
      <c r="F37" s="45">
        <v>1557242</v>
      </c>
      <c r="G37" s="45">
        <v>658334</v>
      </c>
      <c r="H37" s="45">
        <v>657900</v>
      </c>
      <c r="I37" s="45">
        <f t="shared" si="1"/>
        <v>898908</v>
      </c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69" t="s">
        <v>20</v>
      </c>
      <c r="C40" s="70"/>
      <c r="D40" s="70"/>
      <c r="E40" s="70"/>
      <c r="F40" s="70"/>
      <c r="G40" s="70"/>
      <c r="H40" s="70"/>
      <c r="I40" s="71"/>
    </row>
    <row r="41" spans="1:9" x14ac:dyDescent="0.25">
      <c r="A41" s="2"/>
      <c r="B41" s="72" t="s">
        <v>13</v>
      </c>
      <c r="C41" s="73"/>
      <c r="D41" s="73"/>
      <c r="E41" s="73"/>
      <c r="F41" s="73"/>
      <c r="G41" s="73"/>
      <c r="H41" s="73"/>
      <c r="I41" s="74"/>
    </row>
    <row r="42" spans="1:9" x14ac:dyDescent="0.25">
      <c r="A42" s="2"/>
      <c r="B42" s="72" t="s">
        <v>0</v>
      </c>
      <c r="C42" s="73"/>
      <c r="D42" s="73"/>
      <c r="E42" s="73"/>
      <c r="F42" s="73"/>
      <c r="G42" s="73"/>
      <c r="H42" s="73"/>
      <c r="I42" s="74"/>
    </row>
    <row r="43" spans="1:9" x14ac:dyDescent="0.25">
      <c r="A43" s="2"/>
      <c r="B43" s="72" t="s">
        <v>30</v>
      </c>
      <c r="C43" s="73"/>
      <c r="D43" s="73"/>
      <c r="E43" s="73"/>
      <c r="F43" s="73"/>
      <c r="G43" s="73"/>
      <c r="H43" s="73"/>
      <c r="I43" s="74"/>
    </row>
    <row r="44" spans="1:9" x14ac:dyDescent="0.25">
      <c r="A44" s="2"/>
      <c r="B44" s="75" t="s">
        <v>23</v>
      </c>
      <c r="C44" s="76"/>
      <c r="D44" s="76"/>
      <c r="E44" s="76"/>
      <c r="F44" s="76"/>
      <c r="G44" s="76"/>
      <c r="H44" s="76"/>
      <c r="I44" s="77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78" t="s">
        <v>2</v>
      </c>
      <c r="C46" s="78"/>
      <c r="D46" s="79" t="s">
        <v>3</v>
      </c>
      <c r="E46" s="79"/>
      <c r="F46" s="79"/>
      <c r="G46" s="79"/>
      <c r="H46" s="79"/>
      <c r="I46" s="79" t="s">
        <v>4</v>
      </c>
    </row>
    <row r="47" spans="1:9" ht="48" x14ac:dyDescent="0.25">
      <c r="A47" s="2"/>
      <c r="B47" s="78"/>
      <c r="C47" s="78"/>
      <c r="D47" s="21" t="s">
        <v>5</v>
      </c>
      <c r="E47" s="21" t="s">
        <v>6</v>
      </c>
      <c r="F47" s="21" t="s">
        <v>7</v>
      </c>
      <c r="G47" s="21" t="s">
        <v>8</v>
      </c>
      <c r="H47" s="21" t="s">
        <v>9</v>
      </c>
      <c r="I47" s="79"/>
    </row>
    <row r="48" spans="1:9" x14ac:dyDescent="0.25">
      <c r="A48" s="2"/>
      <c r="B48" s="78"/>
      <c r="C48" s="78"/>
      <c r="D48" s="21">
        <v>1</v>
      </c>
      <c r="E48" s="21">
        <v>2</v>
      </c>
      <c r="F48" s="21" t="s">
        <v>10</v>
      </c>
      <c r="G48" s="21">
        <v>4</v>
      </c>
      <c r="H48" s="21">
        <v>5</v>
      </c>
      <c r="I48" s="21" t="s">
        <v>11</v>
      </c>
    </row>
    <row r="49" spans="1:9" ht="36" customHeight="1" x14ac:dyDescent="0.25">
      <c r="A49" s="2"/>
      <c r="B49" s="96" t="s">
        <v>59</v>
      </c>
      <c r="C49" s="97"/>
      <c r="D49" s="40">
        <f>SUM(D50:D58)</f>
        <v>6751309</v>
      </c>
      <c r="E49" s="40">
        <f t="shared" ref="E49:I49" si="4">SUM(E50:E58)</f>
        <v>2374412</v>
      </c>
      <c r="F49" s="40">
        <f t="shared" si="4"/>
        <v>9125721</v>
      </c>
      <c r="G49" s="40">
        <f t="shared" si="4"/>
        <v>3777835</v>
      </c>
      <c r="H49" s="40">
        <f t="shared" si="4"/>
        <v>3777835</v>
      </c>
      <c r="I49" s="40">
        <f t="shared" si="4"/>
        <v>5347886</v>
      </c>
    </row>
    <row r="50" spans="1:9" ht="60" x14ac:dyDescent="0.25">
      <c r="A50" s="2"/>
      <c r="B50" s="41"/>
      <c r="C50" s="42" t="s">
        <v>60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f>F50-G50</f>
        <v>0</v>
      </c>
    </row>
    <row r="51" spans="1:9" ht="48" x14ac:dyDescent="0.25">
      <c r="A51" s="2"/>
      <c r="B51" s="41"/>
      <c r="C51" s="42" t="s">
        <v>61</v>
      </c>
      <c r="D51" s="40">
        <v>0</v>
      </c>
      <c r="E51" s="40">
        <v>2618600</v>
      </c>
      <c r="F51" s="40">
        <v>2618600</v>
      </c>
      <c r="G51" s="40">
        <v>0</v>
      </c>
      <c r="H51" s="40">
        <v>0</v>
      </c>
      <c r="I51" s="40">
        <f t="shared" ref="I51:I58" si="5">F51-G51</f>
        <v>2618600</v>
      </c>
    </row>
    <row r="52" spans="1:9" ht="36" x14ac:dyDescent="0.25">
      <c r="A52" s="2"/>
      <c r="B52" s="41"/>
      <c r="C52" s="42" t="s">
        <v>62</v>
      </c>
      <c r="D52" s="40">
        <v>2215309</v>
      </c>
      <c r="E52" s="40">
        <v>-170702</v>
      </c>
      <c r="F52" s="40">
        <v>2044607</v>
      </c>
      <c r="G52" s="40">
        <v>851313</v>
      </c>
      <c r="H52" s="40">
        <v>851313</v>
      </c>
      <c r="I52" s="40">
        <f t="shared" si="5"/>
        <v>1193294</v>
      </c>
    </row>
    <row r="53" spans="1:9" ht="24" x14ac:dyDescent="0.25">
      <c r="A53" s="2"/>
      <c r="B53" s="41"/>
      <c r="C53" s="42" t="s">
        <v>63</v>
      </c>
      <c r="D53" s="40">
        <v>4536000</v>
      </c>
      <c r="E53" s="40">
        <v>-73486</v>
      </c>
      <c r="F53" s="40">
        <v>4462514</v>
      </c>
      <c r="G53" s="40">
        <v>2926522</v>
      </c>
      <c r="H53" s="40">
        <v>2926522</v>
      </c>
      <c r="I53" s="40">
        <f t="shared" si="5"/>
        <v>1535992</v>
      </c>
    </row>
    <row r="54" spans="1:9" ht="24" x14ac:dyDescent="0.25">
      <c r="A54" s="2"/>
      <c r="B54" s="41"/>
      <c r="C54" s="42" t="s">
        <v>64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f t="shared" si="5"/>
        <v>0</v>
      </c>
    </row>
    <row r="55" spans="1:9" ht="72" x14ac:dyDescent="0.25">
      <c r="A55" s="2"/>
      <c r="B55" s="41"/>
      <c r="C55" s="42" t="s">
        <v>65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f t="shared" si="5"/>
        <v>0</v>
      </c>
    </row>
    <row r="56" spans="1:9" ht="48" x14ac:dyDescent="0.25">
      <c r="A56" s="2"/>
      <c r="B56" s="41"/>
      <c r="C56" s="42" t="s">
        <v>66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f t="shared" si="5"/>
        <v>0</v>
      </c>
    </row>
    <row r="57" spans="1:9" x14ac:dyDescent="0.25">
      <c r="A57" s="2"/>
      <c r="B57" s="41"/>
      <c r="C57" s="42" t="s">
        <v>67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f t="shared" si="5"/>
        <v>0</v>
      </c>
    </row>
    <row r="58" spans="1:9" ht="24" x14ac:dyDescent="0.25">
      <c r="A58" s="2"/>
      <c r="B58" s="41"/>
      <c r="C58" s="42" t="s">
        <v>68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f t="shared" si="5"/>
        <v>0</v>
      </c>
    </row>
    <row r="59" spans="1:9" x14ac:dyDescent="0.25">
      <c r="A59" s="2"/>
      <c r="B59" s="96" t="s">
        <v>69</v>
      </c>
      <c r="C59" s="97"/>
      <c r="D59" s="40">
        <f>SUM(D60:D68)</f>
        <v>15350787</v>
      </c>
      <c r="E59" s="40">
        <f t="shared" ref="E59:I59" si="6">SUM(E60:E68)</f>
        <v>27806783</v>
      </c>
      <c r="F59" s="40">
        <f t="shared" si="6"/>
        <v>43157570</v>
      </c>
      <c r="G59" s="40">
        <f t="shared" si="6"/>
        <v>14129899</v>
      </c>
      <c r="H59" s="40">
        <f t="shared" si="6"/>
        <v>14129899</v>
      </c>
      <c r="I59" s="40">
        <f t="shared" si="6"/>
        <v>29027671</v>
      </c>
    </row>
    <row r="60" spans="1:9" ht="48" x14ac:dyDescent="0.25">
      <c r="A60" s="2"/>
      <c r="B60" s="41"/>
      <c r="C60" s="42" t="s">
        <v>70</v>
      </c>
      <c r="D60" s="40">
        <v>2767226</v>
      </c>
      <c r="E60" s="40">
        <v>18760</v>
      </c>
      <c r="F60" s="40">
        <v>2785986</v>
      </c>
      <c r="G60" s="40">
        <v>30760</v>
      </c>
      <c r="H60" s="40">
        <v>30760</v>
      </c>
      <c r="I60" s="40">
        <f>F60-G60</f>
        <v>2755226</v>
      </c>
    </row>
    <row r="61" spans="1:9" ht="48" x14ac:dyDescent="0.25">
      <c r="A61" s="2"/>
      <c r="B61" s="41"/>
      <c r="C61" s="42" t="s">
        <v>71</v>
      </c>
      <c r="D61" s="40">
        <v>0</v>
      </c>
      <c r="E61" s="40">
        <v>352980</v>
      </c>
      <c r="F61" s="40">
        <v>352980</v>
      </c>
      <c r="G61" s="40">
        <v>0</v>
      </c>
      <c r="H61" s="40">
        <v>0</v>
      </c>
      <c r="I61" s="40">
        <f t="shared" ref="I61:I68" si="7">F61-G61</f>
        <v>352980</v>
      </c>
    </row>
    <row r="62" spans="1:9" ht="48" x14ac:dyDescent="0.25">
      <c r="A62" s="2"/>
      <c r="B62" s="41"/>
      <c r="C62" s="42" t="s">
        <v>72</v>
      </c>
      <c r="D62" s="40">
        <v>9725608</v>
      </c>
      <c r="E62" s="40">
        <v>15414015</v>
      </c>
      <c r="F62" s="40">
        <v>25139623</v>
      </c>
      <c r="G62" s="40">
        <v>14063550</v>
      </c>
      <c r="H62" s="40">
        <v>14063550</v>
      </c>
      <c r="I62" s="40">
        <f t="shared" si="7"/>
        <v>11076073</v>
      </c>
    </row>
    <row r="63" spans="1:9" ht="36" x14ac:dyDescent="0.25">
      <c r="A63" s="2"/>
      <c r="B63" s="41"/>
      <c r="C63" s="42" t="s">
        <v>73</v>
      </c>
      <c r="D63" s="40">
        <v>1897453</v>
      </c>
      <c r="E63" s="40">
        <v>10039978</v>
      </c>
      <c r="F63" s="40">
        <v>11937431</v>
      </c>
      <c r="G63" s="40">
        <v>0</v>
      </c>
      <c r="H63" s="40">
        <v>0</v>
      </c>
      <c r="I63" s="40">
        <f t="shared" si="7"/>
        <v>11937431</v>
      </c>
    </row>
    <row r="64" spans="1:9" ht="36" x14ac:dyDescent="0.25">
      <c r="A64" s="2"/>
      <c r="B64" s="41"/>
      <c r="C64" s="42" t="s">
        <v>74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f t="shared" si="7"/>
        <v>0</v>
      </c>
    </row>
    <row r="65" spans="1:9" ht="60" x14ac:dyDescent="0.25">
      <c r="A65" s="2"/>
      <c r="B65" s="41"/>
      <c r="C65" s="42" t="s">
        <v>75</v>
      </c>
      <c r="D65" s="40">
        <v>960500</v>
      </c>
      <c r="E65" s="40">
        <v>1979050</v>
      </c>
      <c r="F65" s="40">
        <v>2939550</v>
      </c>
      <c r="G65" s="40">
        <v>35589</v>
      </c>
      <c r="H65" s="40">
        <v>35589</v>
      </c>
      <c r="I65" s="40">
        <f t="shared" si="7"/>
        <v>2903961</v>
      </c>
    </row>
    <row r="66" spans="1:9" ht="24" x14ac:dyDescent="0.25">
      <c r="A66" s="2"/>
      <c r="B66" s="41"/>
      <c r="C66" s="42" t="s">
        <v>76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f t="shared" si="7"/>
        <v>0</v>
      </c>
    </row>
    <row r="67" spans="1:9" ht="24" x14ac:dyDescent="0.25">
      <c r="A67" s="2"/>
      <c r="B67" s="41"/>
      <c r="C67" s="42" t="s">
        <v>77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f t="shared" si="7"/>
        <v>0</v>
      </c>
    </row>
    <row r="68" spans="1:9" ht="24" x14ac:dyDescent="0.25">
      <c r="A68" s="2"/>
      <c r="B68" s="41"/>
      <c r="C68" s="42" t="s">
        <v>78</v>
      </c>
      <c r="D68" s="40">
        <v>0</v>
      </c>
      <c r="E68" s="40">
        <v>2000</v>
      </c>
      <c r="F68" s="40">
        <v>2000</v>
      </c>
      <c r="G68" s="40">
        <v>0</v>
      </c>
      <c r="H68" s="40">
        <v>0</v>
      </c>
      <c r="I68" s="40">
        <f t="shared" si="7"/>
        <v>2000</v>
      </c>
    </row>
    <row r="69" spans="1:9" x14ac:dyDescent="0.25">
      <c r="A69" s="2"/>
      <c r="B69" s="96" t="s">
        <v>79</v>
      </c>
      <c r="C69" s="97"/>
      <c r="D69" s="40">
        <f>SUM(D70:D72)</f>
        <v>11000000</v>
      </c>
      <c r="E69" s="40">
        <f t="shared" ref="E69:I69" si="8">SUM(E70:E72)</f>
        <v>76437848</v>
      </c>
      <c r="F69" s="40">
        <f t="shared" si="8"/>
        <v>87437848</v>
      </c>
      <c r="G69" s="40">
        <f t="shared" si="8"/>
        <v>72937590</v>
      </c>
      <c r="H69" s="40">
        <f t="shared" si="8"/>
        <v>72937590</v>
      </c>
      <c r="I69" s="40">
        <f t="shared" si="8"/>
        <v>14500258</v>
      </c>
    </row>
    <row r="70" spans="1:9" ht="48" x14ac:dyDescent="0.25">
      <c r="A70" s="2"/>
      <c r="B70" s="41"/>
      <c r="C70" s="42" t="s">
        <v>80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f t="shared" ref="I70:I72" si="9">F70-G70</f>
        <v>0</v>
      </c>
    </row>
    <row r="71" spans="1:9" ht="36" x14ac:dyDescent="0.25">
      <c r="A71" s="2"/>
      <c r="B71" s="41"/>
      <c r="C71" s="42" t="s">
        <v>81</v>
      </c>
      <c r="D71" s="40">
        <v>11000000</v>
      </c>
      <c r="E71" s="40">
        <v>76437848</v>
      </c>
      <c r="F71" s="40">
        <v>87437848</v>
      </c>
      <c r="G71" s="40">
        <v>72937590</v>
      </c>
      <c r="H71" s="40">
        <v>72937590</v>
      </c>
      <c r="I71" s="40">
        <f t="shared" si="9"/>
        <v>14500258</v>
      </c>
    </row>
    <row r="72" spans="1:9" ht="48" x14ac:dyDescent="0.25">
      <c r="A72" s="2"/>
      <c r="B72" s="43"/>
      <c r="C72" s="44" t="s">
        <v>82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f t="shared" si="9"/>
        <v>0</v>
      </c>
    </row>
    <row r="73" spans="1:9" x14ac:dyDescent="0.25">
      <c r="A73" s="2"/>
      <c r="B73" s="11"/>
      <c r="C73" s="11"/>
      <c r="D73" s="11"/>
      <c r="E73" s="11"/>
      <c r="F73" s="11"/>
      <c r="G73" s="11"/>
      <c r="H73" s="11"/>
      <c r="I73" s="11"/>
    </row>
    <row r="74" spans="1:9" x14ac:dyDescent="0.25">
      <c r="A74" s="2"/>
      <c r="B74" s="11"/>
      <c r="C74" s="11"/>
      <c r="D74" s="11"/>
      <c r="E74" s="11"/>
      <c r="F74" s="11"/>
      <c r="G74" s="11"/>
      <c r="H74" s="11"/>
      <c r="I74" s="11"/>
    </row>
    <row r="75" spans="1:9" x14ac:dyDescent="0.25">
      <c r="A75" s="2"/>
      <c r="B75" s="11"/>
      <c r="C75" s="11"/>
      <c r="D75" s="11"/>
      <c r="E75" s="11"/>
      <c r="F75" s="11"/>
      <c r="G75" s="11"/>
      <c r="H75" s="11"/>
      <c r="I75" s="11"/>
    </row>
    <row r="76" spans="1:9" x14ac:dyDescent="0.25">
      <c r="A76" s="2"/>
      <c r="B76" s="69" t="s">
        <v>20</v>
      </c>
      <c r="C76" s="70"/>
      <c r="D76" s="70"/>
      <c r="E76" s="70"/>
      <c r="F76" s="70"/>
      <c r="G76" s="70"/>
      <c r="H76" s="70"/>
      <c r="I76" s="71"/>
    </row>
    <row r="77" spans="1:9" x14ac:dyDescent="0.25">
      <c r="A77" s="2"/>
      <c r="B77" s="72" t="s">
        <v>13</v>
      </c>
      <c r="C77" s="73"/>
      <c r="D77" s="73"/>
      <c r="E77" s="73"/>
      <c r="F77" s="73"/>
      <c r="G77" s="73"/>
      <c r="H77" s="73"/>
      <c r="I77" s="74"/>
    </row>
    <row r="78" spans="1:9" x14ac:dyDescent="0.25">
      <c r="A78" s="2"/>
      <c r="B78" s="72" t="s">
        <v>0</v>
      </c>
      <c r="C78" s="73"/>
      <c r="D78" s="73"/>
      <c r="E78" s="73"/>
      <c r="F78" s="73"/>
      <c r="G78" s="73"/>
      <c r="H78" s="73"/>
      <c r="I78" s="74"/>
    </row>
    <row r="79" spans="1:9" x14ac:dyDescent="0.25">
      <c r="A79" s="2"/>
      <c r="B79" s="72" t="s">
        <v>30</v>
      </c>
      <c r="C79" s="73"/>
      <c r="D79" s="73"/>
      <c r="E79" s="73"/>
      <c r="F79" s="73"/>
      <c r="G79" s="73"/>
      <c r="H79" s="73"/>
      <c r="I79" s="74"/>
    </row>
    <row r="80" spans="1:9" x14ac:dyDescent="0.25">
      <c r="A80" s="2"/>
      <c r="B80" s="75" t="s">
        <v>23</v>
      </c>
      <c r="C80" s="76"/>
      <c r="D80" s="76"/>
      <c r="E80" s="76"/>
      <c r="F80" s="76"/>
      <c r="G80" s="76"/>
      <c r="H80" s="76"/>
      <c r="I80" s="77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78" t="s">
        <v>2</v>
      </c>
      <c r="C82" s="78"/>
      <c r="D82" s="79" t="s">
        <v>3</v>
      </c>
      <c r="E82" s="79"/>
      <c r="F82" s="79"/>
      <c r="G82" s="79"/>
      <c r="H82" s="79"/>
      <c r="I82" s="79" t="s">
        <v>4</v>
      </c>
    </row>
    <row r="83" spans="1:9" ht="48" x14ac:dyDescent="0.25">
      <c r="A83" s="2"/>
      <c r="B83" s="78"/>
      <c r="C83" s="78"/>
      <c r="D83" s="21" t="s">
        <v>5</v>
      </c>
      <c r="E83" s="21" t="s">
        <v>6</v>
      </c>
      <c r="F83" s="21" t="s">
        <v>7</v>
      </c>
      <c r="G83" s="21" t="s">
        <v>8</v>
      </c>
      <c r="H83" s="21" t="s">
        <v>9</v>
      </c>
      <c r="I83" s="79"/>
    </row>
    <row r="84" spans="1:9" x14ac:dyDescent="0.25">
      <c r="A84" s="2"/>
      <c r="B84" s="78"/>
      <c r="C84" s="78"/>
      <c r="D84" s="21">
        <v>1</v>
      </c>
      <c r="E84" s="21">
        <v>2</v>
      </c>
      <c r="F84" s="21" t="s">
        <v>10</v>
      </c>
      <c r="G84" s="21">
        <v>4</v>
      </c>
      <c r="H84" s="21">
        <v>5</v>
      </c>
      <c r="I84" s="21" t="s">
        <v>11</v>
      </c>
    </row>
    <row r="85" spans="1:9" ht="31.5" customHeight="1" x14ac:dyDescent="0.25">
      <c r="A85" s="2"/>
      <c r="B85" s="96" t="s">
        <v>83</v>
      </c>
      <c r="C85" s="97"/>
      <c r="D85" s="40">
        <v>0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</row>
    <row r="86" spans="1:9" ht="60" x14ac:dyDescent="0.25">
      <c r="A86" s="2"/>
      <c r="B86" s="41"/>
      <c r="C86" s="42" t="s">
        <v>84</v>
      </c>
      <c r="D86" s="40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</row>
    <row r="87" spans="1:9" ht="36" x14ac:dyDescent="0.25">
      <c r="A87" s="2"/>
      <c r="B87" s="41"/>
      <c r="C87" s="42" t="s">
        <v>85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</row>
    <row r="88" spans="1:9" ht="36" x14ac:dyDescent="0.25">
      <c r="A88" s="2"/>
      <c r="B88" s="41"/>
      <c r="C88" s="42" t="s">
        <v>86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</row>
    <row r="89" spans="1:9" ht="36" x14ac:dyDescent="0.25">
      <c r="A89" s="2"/>
      <c r="B89" s="41"/>
      <c r="C89" s="42" t="s">
        <v>87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</row>
    <row r="90" spans="1:9" ht="72" x14ac:dyDescent="0.25">
      <c r="A90" s="2"/>
      <c r="B90" s="41"/>
      <c r="C90" s="42" t="s">
        <v>88</v>
      </c>
      <c r="D90" s="40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</row>
    <row r="91" spans="1:9" ht="36" x14ac:dyDescent="0.25">
      <c r="A91" s="2"/>
      <c r="B91" s="41"/>
      <c r="C91" s="42" t="s">
        <v>89</v>
      </c>
      <c r="D91" s="40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</row>
    <row r="92" spans="1:9" ht="72" x14ac:dyDescent="0.25">
      <c r="A92" s="2"/>
      <c r="B92" s="41"/>
      <c r="C92" s="42" t="s">
        <v>90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</row>
    <row r="93" spans="1:9" x14ac:dyDescent="0.25">
      <c r="A93" s="2"/>
      <c r="B93" s="96" t="s">
        <v>91</v>
      </c>
      <c r="C93" s="97"/>
      <c r="D93" s="4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</row>
    <row r="94" spans="1:9" ht="24" x14ac:dyDescent="0.25">
      <c r="A94" s="2"/>
      <c r="B94" s="41"/>
      <c r="C94" s="42" t="s">
        <v>29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</row>
    <row r="95" spans="1:9" x14ac:dyDescent="0.25">
      <c r="A95" s="2"/>
      <c r="B95" s="41"/>
      <c r="C95" s="42" t="s">
        <v>92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</row>
    <row r="96" spans="1:9" x14ac:dyDescent="0.25">
      <c r="A96" s="2"/>
      <c r="B96" s="41"/>
      <c r="C96" s="42" t="s">
        <v>93</v>
      </c>
      <c r="D96" s="40">
        <v>0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</row>
    <row r="97" spans="1:9" x14ac:dyDescent="0.25">
      <c r="A97" s="2"/>
      <c r="B97" s="96" t="s">
        <v>94</v>
      </c>
      <c r="C97" s="97"/>
      <c r="D97" s="40">
        <v>0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</row>
    <row r="98" spans="1:9" ht="36" x14ac:dyDescent="0.25">
      <c r="A98" s="2"/>
      <c r="B98" s="41"/>
      <c r="C98" s="42" t="s">
        <v>95</v>
      </c>
      <c r="D98" s="40">
        <v>0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</row>
    <row r="99" spans="1:9" ht="36" x14ac:dyDescent="0.25">
      <c r="A99" s="2"/>
      <c r="B99" s="41"/>
      <c r="C99" s="42" t="s">
        <v>96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</row>
    <row r="100" spans="1:9" ht="36" x14ac:dyDescent="0.25">
      <c r="A100" s="2"/>
      <c r="B100" s="41"/>
      <c r="C100" s="42" t="s">
        <v>97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</row>
    <row r="101" spans="1:9" ht="36" x14ac:dyDescent="0.25">
      <c r="A101" s="2"/>
      <c r="B101" s="41"/>
      <c r="C101" s="42" t="s">
        <v>98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</row>
    <row r="102" spans="1:9" ht="24" x14ac:dyDescent="0.25">
      <c r="A102" s="2"/>
      <c r="B102" s="41"/>
      <c r="C102" s="42" t="s">
        <v>99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</row>
    <row r="103" spans="1:9" ht="24" x14ac:dyDescent="0.25">
      <c r="A103" s="2"/>
      <c r="B103" s="41"/>
      <c r="C103" s="42" t="s">
        <v>100</v>
      </c>
      <c r="D103" s="40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</row>
    <row r="104" spans="1:9" ht="60" x14ac:dyDescent="0.25">
      <c r="A104" s="2"/>
      <c r="B104" s="41"/>
      <c r="C104" s="42" t="s">
        <v>101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</row>
    <row r="105" spans="1:9" ht="24" x14ac:dyDescent="0.25">
      <c r="A105" s="46"/>
      <c r="B105" s="47"/>
      <c r="C105" s="48" t="s">
        <v>12</v>
      </c>
      <c r="D105" s="49">
        <v>2059977361</v>
      </c>
      <c r="E105" s="49">
        <v>1263566085</v>
      </c>
      <c r="F105" s="49">
        <v>3323543446</v>
      </c>
      <c r="G105" s="49">
        <v>2015023490</v>
      </c>
      <c r="H105" s="49">
        <v>2014995004</v>
      </c>
      <c r="I105" s="49">
        <v>1308519956</v>
      </c>
    </row>
  </sheetData>
  <mergeCells count="33">
    <mergeCell ref="B42:I42"/>
    <mergeCell ref="B1:I1"/>
    <mergeCell ref="B2:I2"/>
    <mergeCell ref="B3:I3"/>
    <mergeCell ref="B4:I4"/>
    <mergeCell ref="B5:I5"/>
    <mergeCell ref="B7:C9"/>
    <mergeCell ref="D7:H7"/>
    <mergeCell ref="I7:I8"/>
    <mergeCell ref="B10:C10"/>
    <mergeCell ref="B18:C18"/>
    <mergeCell ref="B28:C28"/>
    <mergeCell ref="B40:I40"/>
    <mergeCell ref="B41:I41"/>
    <mergeCell ref="B79:I79"/>
    <mergeCell ref="B43:I43"/>
    <mergeCell ref="B44:I44"/>
    <mergeCell ref="B46:C48"/>
    <mergeCell ref="D46:H46"/>
    <mergeCell ref="I46:I47"/>
    <mergeCell ref="B49:C49"/>
    <mergeCell ref="B59:C59"/>
    <mergeCell ref="B69:C69"/>
    <mergeCell ref="B76:I76"/>
    <mergeCell ref="B77:I77"/>
    <mergeCell ref="B78:I78"/>
    <mergeCell ref="B97:C97"/>
    <mergeCell ref="B80:I80"/>
    <mergeCell ref="B82:C84"/>
    <mergeCell ref="D82:H82"/>
    <mergeCell ref="I82:I83"/>
    <mergeCell ref="B85:C85"/>
    <mergeCell ref="B93:C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B437-D67F-45F6-8EDF-922C30793DB3}">
  <dimension ref="A1:I49"/>
  <sheetViews>
    <sheetView topLeftCell="A61" workbookViewId="0">
      <selection activeCell="E62" sqref="E62"/>
    </sheetView>
  </sheetViews>
  <sheetFormatPr baseColWidth="10" defaultRowHeight="15" x14ac:dyDescent="0.25"/>
  <cols>
    <col min="4" max="4" width="19.5703125" customWidth="1"/>
    <col min="5" max="5" width="20.42578125" customWidth="1"/>
    <col min="6" max="6" width="19.42578125" customWidth="1"/>
    <col min="7" max="7" width="17.85546875" customWidth="1"/>
    <col min="8" max="8" width="15" customWidth="1"/>
    <col min="9" max="9" width="17.285156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69" t="s">
        <v>20</v>
      </c>
      <c r="C2" s="70"/>
      <c r="D2" s="70"/>
      <c r="E2" s="70"/>
      <c r="F2" s="70"/>
      <c r="G2" s="70"/>
      <c r="H2" s="70"/>
      <c r="I2" s="71"/>
    </row>
    <row r="3" spans="1:9" x14ac:dyDescent="0.25">
      <c r="A3" s="2"/>
      <c r="B3" s="72" t="s">
        <v>13</v>
      </c>
      <c r="C3" s="73"/>
      <c r="D3" s="73"/>
      <c r="E3" s="73"/>
      <c r="F3" s="73"/>
      <c r="G3" s="73"/>
      <c r="H3" s="73"/>
      <c r="I3" s="74"/>
    </row>
    <row r="4" spans="1:9" x14ac:dyDescent="0.25">
      <c r="A4" s="2"/>
      <c r="B4" s="72" t="s">
        <v>0</v>
      </c>
      <c r="C4" s="73"/>
      <c r="D4" s="73"/>
      <c r="E4" s="73"/>
      <c r="F4" s="73"/>
      <c r="G4" s="73"/>
      <c r="H4" s="73"/>
      <c r="I4" s="74"/>
    </row>
    <row r="5" spans="1:9" x14ac:dyDescent="0.25">
      <c r="A5" s="2"/>
      <c r="B5" s="72" t="s">
        <v>102</v>
      </c>
      <c r="C5" s="73"/>
      <c r="D5" s="73"/>
      <c r="E5" s="73"/>
      <c r="F5" s="73"/>
      <c r="G5" s="73"/>
      <c r="H5" s="73"/>
      <c r="I5" s="74"/>
    </row>
    <row r="6" spans="1:9" x14ac:dyDescent="0.25">
      <c r="A6" s="2"/>
      <c r="B6" s="75" t="s">
        <v>23</v>
      </c>
      <c r="C6" s="76"/>
      <c r="D6" s="76"/>
      <c r="E6" s="76"/>
      <c r="F6" s="76"/>
      <c r="G6" s="76"/>
      <c r="H6" s="76"/>
      <c r="I6" s="77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2</v>
      </c>
      <c r="C8" s="78"/>
      <c r="D8" s="79" t="s">
        <v>3</v>
      </c>
      <c r="E8" s="79"/>
      <c r="F8" s="79"/>
      <c r="G8" s="79"/>
      <c r="H8" s="79"/>
      <c r="I8" s="79" t="s">
        <v>4</v>
      </c>
    </row>
    <row r="9" spans="1:9" ht="18" x14ac:dyDescent="0.25">
      <c r="A9" s="2"/>
      <c r="B9" s="78"/>
      <c r="C9" s="78"/>
      <c r="D9" s="21" t="s">
        <v>5</v>
      </c>
      <c r="E9" s="50" t="s">
        <v>6</v>
      </c>
      <c r="F9" s="21" t="s">
        <v>7</v>
      </c>
      <c r="G9" s="21" t="s">
        <v>8</v>
      </c>
      <c r="H9" s="21" t="s">
        <v>9</v>
      </c>
      <c r="I9" s="79"/>
    </row>
    <row r="10" spans="1:9" x14ac:dyDescent="0.25">
      <c r="A10" s="2"/>
      <c r="B10" s="78"/>
      <c r="C10" s="78"/>
      <c r="D10" s="21">
        <v>1</v>
      </c>
      <c r="E10" s="21">
        <v>2</v>
      </c>
      <c r="F10" s="21" t="s">
        <v>10</v>
      </c>
      <c r="G10" s="21">
        <v>4</v>
      </c>
      <c r="H10" s="21">
        <v>5</v>
      </c>
      <c r="I10" s="21" t="s">
        <v>11</v>
      </c>
    </row>
    <row r="11" spans="1:9" x14ac:dyDescent="0.25">
      <c r="A11" s="2"/>
      <c r="B11" s="51"/>
      <c r="C11" s="52"/>
      <c r="D11" s="53"/>
      <c r="E11" s="53"/>
      <c r="F11" s="53"/>
      <c r="G11" s="53"/>
      <c r="H11" s="53"/>
      <c r="I11" s="53"/>
    </row>
    <row r="12" spans="1:9" x14ac:dyDescent="0.25">
      <c r="A12" s="54"/>
      <c r="B12" s="98" t="s">
        <v>103</v>
      </c>
      <c r="C12" s="99"/>
      <c r="D12" s="55"/>
      <c r="E12" s="55"/>
      <c r="F12" s="55"/>
      <c r="G12" s="55"/>
      <c r="H12" s="55"/>
      <c r="I12" s="55"/>
    </row>
    <row r="13" spans="1:9" x14ac:dyDescent="0.25">
      <c r="A13" s="54"/>
      <c r="B13" s="56"/>
      <c r="C13" s="16" t="s">
        <v>104</v>
      </c>
      <c r="D13" s="55"/>
      <c r="E13" s="55"/>
      <c r="F13" s="55"/>
      <c r="G13" s="55"/>
      <c r="H13" s="55"/>
      <c r="I13" s="55"/>
    </row>
    <row r="14" spans="1:9" x14ac:dyDescent="0.25">
      <c r="A14" s="54"/>
      <c r="B14" s="56"/>
      <c r="C14" s="16" t="s">
        <v>105</v>
      </c>
      <c r="D14" s="55"/>
      <c r="E14" s="55"/>
      <c r="F14" s="55"/>
      <c r="G14" s="55"/>
      <c r="H14" s="55"/>
      <c r="I14" s="55"/>
    </row>
    <row r="15" spans="1:9" ht="48" x14ac:dyDescent="0.25">
      <c r="A15" s="54"/>
      <c r="B15" s="56"/>
      <c r="C15" s="16" t="s">
        <v>106</v>
      </c>
      <c r="D15" s="55"/>
      <c r="E15" s="55"/>
      <c r="F15" s="55"/>
      <c r="G15" s="55"/>
      <c r="H15" s="55"/>
      <c r="I15" s="55"/>
    </row>
    <row r="16" spans="1:9" ht="24" x14ac:dyDescent="0.25">
      <c r="A16" s="54"/>
      <c r="B16" s="56"/>
      <c r="C16" s="16" t="s">
        <v>107</v>
      </c>
      <c r="D16" s="55"/>
      <c r="E16" s="55"/>
      <c r="F16" s="55"/>
      <c r="G16" s="55"/>
      <c r="H16" s="55"/>
      <c r="I16" s="55"/>
    </row>
    <row r="17" spans="1:9" ht="36" x14ac:dyDescent="0.25">
      <c r="A17" s="54"/>
      <c r="B17" s="56"/>
      <c r="C17" s="16" t="s">
        <v>108</v>
      </c>
      <c r="D17" s="55"/>
      <c r="E17" s="55"/>
      <c r="F17" s="55"/>
      <c r="G17" s="55"/>
      <c r="H17" s="55"/>
      <c r="I17" s="55"/>
    </row>
    <row r="18" spans="1:9" ht="24" x14ac:dyDescent="0.25">
      <c r="A18" s="54"/>
      <c r="B18" s="56"/>
      <c r="C18" s="16" t="s">
        <v>109</v>
      </c>
      <c r="D18" s="55"/>
      <c r="E18" s="55"/>
      <c r="F18" s="55"/>
      <c r="G18" s="55"/>
      <c r="H18" s="55"/>
      <c r="I18" s="55"/>
    </row>
    <row r="19" spans="1:9" ht="60" x14ac:dyDescent="0.25">
      <c r="A19" s="54"/>
      <c r="B19" s="56"/>
      <c r="C19" s="16" t="s">
        <v>110</v>
      </c>
      <c r="D19" s="55"/>
      <c r="E19" s="55"/>
      <c r="F19" s="55"/>
      <c r="G19" s="55"/>
      <c r="H19" s="55"/>
      <c r="I19" s="55"/>
    </row>
    <row r="20" spans="1:9" ht="36" x14ac:dyDescent="0.25">
      <c r="A20" s="54"/>
      <c r="B20" s="56"/>
      <c r="C20" s="16" t="s">
        <v>58</v>
      </c>
      <c r="D20" s="55"/>
      <c r="E20" s="55"/>
      <c r="F20" s="55"/>
      <c r="G20" s="55"/>
      <c r="H20" s="55"/>
      <c r="I20" s="55"/>
    </row>
    <row r="21" spans="1:9" x14ac:dyDescent="0.25">
      <c r="A21" s="54"/>
      <c r="B21" s="56"/>
      <c r="C21" s="16"/>
      <c r="D21" s="55"/>
      <c r="E21" s="55"/>
      <c r="F21" s="55"/>
      <c r="G21" s="55"/>
      <c r="H21" s="55"/>
      <c r="I21" s="55"/>
    </row>
    <row r="22" spans="1:9" x14ac:dyDescent="0.25">
      <c r="A22" s="57"/>
      <c r="B22" s="98" t="s">
        <v>111</v>
      </c>
      <c r="C22" s="99"/>
      <c r="D22" s="58">
        <f>D25</f>
        <v>2059977361</v>
      </c>
      <c r="E22" s="58">
        <f t="shared" ref="E22:I22" si="0">E25</f>
        <v>1263566085</v>
      </c>
      <c r="F22" s="58">
        <f t="shared" si="0"/>
        <v>3323543446</v>
      </c>
      <c r="G22" s="58">
        <f t="shared" si="0"/>
        <v>2015023490</v>
      </c>
      <c r="H22" s="58">
        <f t="shared" si="0"/>
        <v>2014995004</v>
      </c>
      <c r="I22" s="58">
        <f t="shared" si="0"/>
        <v>1308519956</v>
      </c>
    </row>
    <row r="23" spans="1:9" ht="24" x14ac:dyDescent="0.25">
      <c r="A23" s="54"/>
      <c r="B23" s="56"/>
      <c r="C23" s="16" t="s">
        <v>112</v>
      </c>
      <c r="D23" s="59"/>
      <c r="E23" s="59"/>
      <c r="F23" s="59"/>
      <c r="G23" s="59"/>
      <c r="H23" s="59"/>
      <c r="I23" s="59"/>
    </row>
    <row r="24" spans="1:9" ht="36" x14ac:dyDescent="0.25">
      <c r="A24" s="54"/>
      <c r="B24" s="56"/>
      <c r="C24" s="16" t="s">
        <v>113</v>
      </c>
      <c r="D24" s="59"/>
      <c r="E24" s="59"/>
      <c r="F24" s="59"/>
      <c r="G24" s="59"/>
      <c r="H24" s="59"/>
      <c r="I24" s="59"/>
    </row>
    <row r="25" spans="1:9" x14ac:dyDescent="0.25">
      <c r="A25" s="54"/>
      <c r="B25" s="56"/>
      <c r="C25" s="16" t="s">
        <v>114</v>
      </c>
      <c r="D25" s="60">
        <v>2059977361</v>
      </c>
      <c r="E25" s="60">
        <v>1263566085</v>
      </c>
      <c r="F25" s="60">
        <v>3323543446</v>
      </c>
      <c r="G25" s="60">
        <v>2015023490</v>
      </c>
      <c r="H25" s="60">
        <v>2014995004</v>
      </c>
      <c r="I25" s="60">
        <v>1308519956</v>
      </c>
    </row>
    <row r="26" spans="1:9" ht="60" x14ac:dyDescent="0.25">
      <c r="A26" s="54"/>
      <c r="B26" s="56"/>
      <c r="C26" s="16" t="s">
        <v>115</v>
      </c>
      <c r="D26" s="59"/>
      <c r="E26" s="59"/>
      <c r="F26" s="59"/>
      <c r="G26" s="59"/>
      <c r="H26" s="59"/>
      <c r="I26" s="59"/>
    </row>
    <row r="27" spans="1:9" x14ac:dyDescent="0.25">
      <c r="A27" s="54"/>
      <c r="B27" s="56"/>
      <c r="C27" s="16" t="s">
        <v>116</v>
      </c>
      <c r="D27" s="59"/>
      <c r="E27" s="59"/>
      <c r="F27" s="59"/>
      <c r="G27" s="59"/>
      <c r="H27" s="59"/>
      <c r="I27" s="59"/>
    </row>
    <row r="28" spans="1:9" ht="24" x14ac:dyDescent="0.25">
      <c r="A28" s="54"/>
      <c r="B28" s="56"/>
      <c r="C28" s="16" t="s">
        <v>117</v>
      </c>
      <c r="D28" s="59"/>
      <c r="E28" s="59"/>
      <c r="F28" s="59"/>
      <c r="G28" s="59"/>
      <c r="H28" s="59"/>
      <c r="I28" s="59"/>
    </row>
    <row r="29" spans="1:9" ht="36" x14ac:dyDescent="0.25">
      <c r="A29" s="54"/>
      <c r="B29" s="56"/>
      <c r="C29" s="16" t="s">
        <v>118</v>
      </c>
      <c r="D29" s="59"/>
      <c r="E29" s="59"/>
      <c r="F29" s="59"/>
      <c r="G29" s="59"/>
      <c r="H29" s="59"/>
      <c r="I29" s="59"/>
    </row>
    <row r="30" spans="1:9" x14ac:dyDescent="0.25">
      <c r="A30" s="54"/>
      <c r="B30" s="56"/>
      <c r="C30" s="16"/>
      <c r="D30" s="59"/>
      <c r="E30" s="59"/>
      <c r="F30" s="59"/>
      <c r="G30" s="59"/>
      <c r="H30" s="59"/>
      <c r="I30" s="59"/>
    </row>
    <row r="31" spans="1:9" x14ac:dyDescent="0.25">
      <c r="A31" s="57"/>
      <c r="B31" s="98" t="s">
        <v>119</v>
      </c>
      <c r="C31" s="99"/>
      <c r="D31" s="61"/>
      <c r="E31" s="61"/>
      <c r="F31" s="61"/>
      <c r="G31" s="61"/>
      <c r="H31" s="61"/>
      <c r="I31" s="61"/>
    </row>
    <row r="32" spans="1:9" ht="60" x14ac:dyDescent="0.25">
      <c r="A32" s="54"/>
      <c r="B32" s="56"/>
      <c r="C32" s="16" t="s">
        <v>120</v>
      </c>
      <c r="D32" s="59"/>
      <c r="E32" s="59"/>
      <c r="F32" s="59"/>
      <c r="G32" s="59"/>
      <c r="H32" s="59"/>
      <c r="I32" s="59"/>
    </row>
    <row r="33" spans="1:9" ht="48" x14ac:dyDescent="0.25">
      <c r="A33" s="54"/>
      <c r="B33" s="56"/>
      <c r="C33" s="16" t="s">
        <v>121</v>
      </c>
      <c r="D33" s="59"/>
      <c r="E33" s="59"/>
      <c r="F33" s="59"/>
      <c r="G33" s="59"/>
      <c r="H33" s="59"/>
      <c r="I33" s="59"/>
    </row>
    <row r="34" spans="1:9" ht="24" x14ac:dyDescent="0.25">
      <c r="A34" s="54"/>
      <c r="B34" s="56"/>
      <c r="C34" s="16" t="s">
        <v>122</v>
      </c>
      <c r="D34" s="59"/>
      <c r="E34" s="59"/>
      <c r="F34" s="59"/>
      <c r="G34" s="59"/>
      <c r="H34" s="59"/>
      <c r="I34" s="59"/>
    </row>
    <row r="35" spans="1:9" ht="48" x14ac:dyDescent="0.25">
      <c r="A35" s="54"/>
      <c r="B35" s="56"/>
      <c r="C35" s="16" t="s">
        <v>123</v>
      </c>
      <c r="D35" s="59"/>
      <c r="E35" s="59"/>
      <c r="F35" s="59"/>
      <c r="G35" s="59"/>
      <c r="H35" s="59"/>
      <c r="I35" s="59"/>
    </row>
    <row r="36" spans="1:9" x14ac:dyDescent="0.25">
      <c r="A36" s="54"/>
      <c r="B36" s="56"/>
      <c r="C36" s="16" t="s">
        <v>124</v>
      </c>
      <c r="D36" s="59"/>
      <c r="E36" s="59"/>
      <c r="F36" s="59"/>
      <c r="G36" s="59"/>
      <c r="H36" s="59"/>
      <c r="I36" s="59"/>
    </row>
    <row r="37" spans="1:9" ht="24" x14ac:dyDescent="0.25">
      <c r="A37" s="54"/>
      <c r="B37" s="56"/>
      <c r="C37" s="16" t="s">
        <v>125</v>
      </c>
      <c r="D37" s="59"/>
      <c r="E37" s="59"/>
      <c r="F37" s="59"/>
      <c r="G37" s="59"/>
      <c r="H37" s="59"/>
      <c r="I37" s="59"/>
    </row>
    <row r="38" spans="1:9" x14ac:dyDescent="0.25">
      <c r="A38" s="54"/>
      <c r="B38" s="56"/>
      <c r="C38" s="16" t="s">
        <v>126</v>
      </c>
      <c r="D38" s="59"/>
      <c r="E38" s="59"/>
      <c r="F38" s="59"/>
      <c r="G38" s="59"/>
      <c r="H38" s="59"/>
      <c r="I38" s="59"/>
    </row>
    <row r="39" spans="1:9" ht="36" x14ac:dyDescent="0.25">
      <c r="A39" s="54"/>
      <c r="B39" s="56"/>
      <c r="C39" s="16" t="s">
        <v>127</v>
      </c>
      <c r="D39" s="59"/>
      <c r="E39" s="59"/>
      <c r="F39" s="59"/>
      <c r="G39" s="59"/>
      <c r="H39" s="59"/>
      <c r="I39" s="59"/>
    </row>
    <row r="40" spans="1:9" ht="60" x14ac:dyDescent="0.25">
      <c r="A40" s="54"/>
      <c r="B40" s="56"/>
      <c r="C40" s="16" t="s">
        <v>128</v>
      </c>
      <c r="D40" s="59"/>
      <c r="E40" s="59"/>
      <c r="F40" s="59"/>
      <c r="G40" s="59"/>
      <c r="H40" s="59"/>
      <c r="I40" s="59"/>
    </row>
    <row r="41" spans="1:9" x14ac:dyDescent="0.25">
      <c r="A41" s="54"/>
      <c r="B41" s="56"/>
      <c r="C41" s="16"/>
      <c r="D41" s="59"/>
      <c r="E41" s="59"/>
      <c r="F41" s="59"/>
      <c r="G41" s="59"/>
      <c r="H41" s="59"/>
      <c r="I41" s="59"/>
    </row>
    <row r="42" spans="1:9" x14ac:dyDescent="0.25">
      <c r="A42" s="57"/>
      <c r="B42" s="98" t="s">
        <v>129</v>
      </c>
      <c r="C42" s="99"/>
      <c r="D42" s="61"/>
      <c r="E42" s="61"/>
      <c r="F42" s="61"/>
      <c r="G42" s="61"/>
      <c r="H42" s="61"/>
      <c r="I42" s="61"/>
    </row>
    <row r="43" spans="1:9" ht="84" x14ac:dyDescent="0.25">
      <c r="A43" s="54"/>
      <c r="B43" s="56"/>
      <c r="C43" s="16" t="s">
        <v>130</v>
      </c>
      <c r="D43" s="59"/>
      <c r="E43" s="59"/>
      <c r="F43" s="59"/>
      <c r="G43" s="59"/>
      <c r="H43" s="59"/>
      <c r="I43" s="59"/>
    </row>
    <row r="44" spans="1:9" ht="120" x14ac:dyDescent="0.25">
      <c r="A44" s="54"/>
      <c r="B44" s="56"/>
      <c r="C44" s="16" t="s">
        <v>131</v>
      </c>
      <c r="D44" s="59"/>
      <c r="E44" s="59"/>
      <c r="F44" s="59"/>
      <c r="G44" s="59"/>
      <c r="H44" s="59"/>
      <c r="I44" s="59"/>
    </row>
    <row r="45" spans="1:9" ht="48" x14ac:dyDescent="0.25">
      <c r="A45" s="54"/>
      <c r="B45" s="56"/>
      <c r="C45" s="16" t="s">
        <v>132</v>
      </c>
      <c r="D45" s="59"/>
      <c r="E45" s="59"/>
      <c r="F45" s="59"/>
      <c r="G45" s="59"/>
      <c r="H45" s="59"/>
      <c r="I45" s="59"/>
    </row>
    <row r="46" spans="1:9" ht="48" x14ac:dyDescent="0.25">
      <c r="A46" s="54"/>
      <c r="B46" s="56"/>
      <c r="C46" s="16" t="s">
        <v>133</v>
      </c>
      <c r="D46" s="59"/>
      <c r="E46" s="59"/>
      <c r="F46" s="59"/>
      <c r="G46" s="59"/>
      <c r="H46" s="59"/>
      <c r="I46" s="59"/>
    </row>
    <row r="47" spans="1:9" x14ac:dyDescent="0.25">
      <c r="A47" s="54"/>
      <c r="B47" s="62"/>
      <c r="C47" s="63"/>
      <c r="D47" s="64"/>
      <c r="E47" s="64"/>
      <c r="F47" s="64"/>
      <c r="G47" s="64"/>
      <c r="H47" s="64"/>
      <c r="I47" s="64"/>
    </row>
    <row r="48" spans="1:9" x14ac:dyDescent="0.25">
      <c r="A48" s="57"/>
      <c r="B48" s="65"/>
      <c r="C48" s="66" t="s">
        <v>12</v>
      </c>
      <c r="D48" s="67">
        <f>SUM(D25:D47)</f>
        <v>2059977361</v>
      </c>
      <c r="E48" s="67">
        <f t="shared" ref="E48:H48" si="1">SUM(E25:E47)</f>
        <v>1263566085</v>
      </c>
      <c r="F48" s="67">
        <f t="shared" si="1"/>
        <v>3323543446</v>
      </c>
      <c r="G48" s="67">
        <f t="shared" si="1"/>
        <v>2015023490</v>
      </c>
      <c r="H48" s="67">
        <f t="shared" si="1"/>
        <v>2014995004</v>
      </c>
      <c r="I48" s="67">
        <f>SUM(I25:I47)</f>
        <v>1308519956</v>
      </c>
    </row>
    <row r="49" spans="1:9" x14ac:dyDescent="0.25">
      <c r="A49" s="2"/>
      <c r="B49" s="68"/>
      <c r="C49" s="11"/>
      <c r="D49" s="11"/>
      <c r="E49" s="11"/>
      <c r="F49" s="11"/>
      <c r="G49" s="11"/>
      <c r="H49" s="11"/>
      <c r="I49" s="11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EAEPECA  3T 20</vt:lpstr>
      <vt:lpstr>EAEPECE 3T 20</vt:lpstr>
      <vt:lpstr>EAEPEXOG 3T 20</vt:lpstr>
      <vt:lpstr>EAEPECF 3T 20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2014-08-29T17:29:31Z</dcterms:created>
  <dcterms:modified xsi:type="dcterms:W3CDTF">2021-07-07T16:06:22Z</dcterms:modified>
</cp:coreProperties>
</file>