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showInkAnnotation="0" defaultThemeVersion="124226"/>
  <xr:revisionPtr revIDLastSave="0" documentId="8_{14C72AFC-69EF-4A77-B087-4F04360B902F}" xr6:coauthVersionLast="36" xr6:coauthVersionMax="36" xr10:uidLastSave="{00000000-0000-0000-0000-000000000000}"/>
  <bookViews>
    <workbookView xWindow="75" yWindow="75" windowWidth="10680" windowHeight="8295" tabRatio="750" firstSheet="1" activeTab="14" xr2:uid="{00000000-000D-0000-FFFF-FFFF00000000}"/>
  </bookViews>
  <sheets>
    <sheet name="EA" sheetId="5" r:id="rId1"/>
    <sheet name="ESF" sheetId="1" r:id="rId2"/>
    <sheet name="ECSF" sheetId="2" r:id="rId3"/>
    <sheet name="PT_ESF_ECSF" sheetId="3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Post Fiscal" sheetId="20" r:id="rId15"/>
    <sheet name="Int" sheetId="18" r:id="rId16"/>
    <sheet name="CProg" sheetId="19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EAA!$A$1:$I$43</definedName>
    <definedName name="_xlnm.Print_Area" localSheetId="5">EADP!$A$1:$J$51</definedName>
    <definedName name="_xlnm.Print_Area" localSheetId="2">ECSF!$A$1:$K$62</definedName>
    <definedName name="_xlnm.Print_Area" localSheetId="7">EFE!$A$1:$Q$57</definedName>
    <definedName name="_xlnm.Print_Area" localSheetId="1">ESF!$A$1:$L$73</definedName>
    <definedName name="_xlnm.Print_Area" localSheetId="6">EVHP!$A$1:$I$46</definedName>
  </definedNames>
  <calcPr calcId="191029"/>
</workbook>
</file>

<file path=xl/calcChain.xml><?xml version="1.0" encoding="utf-8"?>
<calcChain xmlns="http://schemas.openxmlformats.org/spreadsheetml/2006/main">
  <c r="F38" i="19" l="1"/>
  <c r="I38" i="19" s="1"/>
  <c r="I37" i="19"/>
  <c r="F37" i="19"/>
  <c r="F36" i="19"/>
  <c r="I36" i="19" s="1"/>
  <c r="F35" i="19"/>
  <c r="I35" i="19" s="1"/>
  <c r="H34" i="19"/>
  <c r="G34" i="19"/>
  <c r="F34" i="19"/>
  <c r="I34" i="19" s="1"/>
  <c r="E34" i="19"/>
  <c r="D34" i="19"/>
  <c r="I33" i="19"/>
  <c r="F33" i="19"/>
  <c r="F32" i="19"/>
  <c r="I32" i="19" s="1"/>
  <c r="F31" i="19"/>
  <c r="I31" i="19" s="1"/>
  <c r="I30" i="19"/>
  <c r="F30" i="19"/>
  <c r="H29" i="19"/>
  <c r="G29" i="19"/>
  <c r="E29" i="19"/>
  <c r="D29" i="19"/>
  <c r="F28" i="19"/>
  <c r="I28" i="19" s="1"/>
  <c r="F27" i="19"/>
  <c r="I27" i="19" s="1"/>
  <c r="H26" i="19"/>
  <c r="G26" i="19"/>
  <c r="F26" i="19"/>
  <c r="I26" i="19" s="1"/>
  <c r="E26" i="19"/>
  <c r="D26" i="19"/>
  <c r="I25" i="19"/>
  <c r="F25" i="19"/>
  <c r="F24" i="19"/>
  <c r="I24" i="19" s="1"/>
  <c r="F23" i="19"/>
  <c r="I23" i="19" s="1"/>
  <c r="H22" i="19"/>
  <c r="G22" i="19"/>
  <c r="F22" i="19"/>
  <c r="I22" i="19" s="1"/>
  <c r="E22" i="19"/>
  <c r="D22" i="19"/>
  <c r="I21" i="19"/>
  <c r="F21" i="19"/>
  <c r="F20" i="19"/>
  <c r="I20" i="19" s="1"/>
  <c r="F19" i="19"/>
  <c r="I19" i="19" s="1"/>
  <c r="I18" i="19"/>
  <c r="F18" i="19"/>
  <c r="F17" i="19"/>
  <c r="I17" i="19" s="1"/>
  <c r="F16" i="19"/>
  <c r="I16" i="19" s="1"/>
  <c r="I15" i="19"/>
  <c r="F15" i="19"/>
  <c r="F14" i="19"/>
  <c r="I14" i="19" s="1"/>
  <c r="H13" i="19"/>
  <c r="G13" i="19"/>
  <c r="G40" i="19" s="1"/>
  <c r="E13" i="19"/>
  <c r="D13" i="19"/>
  <c r="F13" i="19" s="1"/>
  <c r="F12" i="19"/>
  <c r="I12" i="19" s="1"/>
  <c r="I11" i="19"/>
  <c r="F11" i="19"/>
  <c r="H10" i="19"/>
  <c r="H40" i="19" s="1"/>
  <c r="G10" i="19"/>
  <c r="E10" i="19"/>
  <c r="D10" i="19"/>
  <c r="F10" i="19" s="1"/>
  <c r="B35" i="18"/>
  <c r="C33" i="18"/>
  <c r="B33" i="18"/>
  <c r="C18" i="18"/>
  <c r="C35" i="18" s="1"/>
  <c r="B18" i="18"/>
  <c r="D27" i="20"/>
  <c r="D31" i="20" s="1"/>
  <c r="C27" i="20"/>
  <c r="C31" i="20" s="1"/>
  <c r="E11" i="20"/>
  <c r="D11" i="20"/>
  <c r="C11" i="20"/>
  <c r="E30" i="17"/>
  <c r="E32" i="17" s="1"/>
  <c r="C30" i="17"/>
  <c r="G30" i="17" s="1"/>
  <c r="G29" i="17"/>
  <c r="G28" i="17"/>
  <c r="G27" i="17"/>
  <c r="G26" i="17"/>
  <c r="G25" i="17"/>
  <c r="G24" i="17"/>
  <c r="G23" i="17"/>
  <c r="G22" i="17"/>
  <c r="E18" i="17"/>
  <c r="C18" i="17"/>
  <c r="G17" i="17"/>
  <c r="G16" i="17"/>
  <c r="G15" i="17"/>
  <c r="G14" i="17"/>
  <c r="G13" i="17"/>
  <c r="G12" i="17"/>
  <c r="G11" i="17"/>
  <c r="G10" i="17"/>
  <c r="G9" i="17"/>
  <c r="F49" i="16"/>
  <c r="F47" i="16"/>
  <c r="C47" i="16"/>
  <c r="C49" i="16" s="1"/>
  <c r="E45" i="16"/>
  <c r="H45" i="16" s="1"/>
  <c r="H44" i="16"/>
  <c r="E44" i="16"/>
  <c r="E43" i="16"/>
  <c r="H43" i="16" s="1"/>
  <c r="E42" i="16"/>
  <c r="H42" i="16" s="1"/>
  <c r="G41" i="16"/>
  <c r="F41" i="16"/>
  <c r="E41" i="16"/>
  <c r="H41" i="16" s="1"/>
  <c r="D41" i="16"/>
  <c r="C41" i="16"/>
  <c r="H39" i="16"/>
  <c r="E39" i="16"/>
  <c r="E38" i="16"/>
  <c r="H38" i="16" s="1"/>
  <c r="E37" i="16"/>
  <c r="H37" i="16" s="1"/>
  <c r="H36" i="16"/>
  <c r="E36" i="16"/>
  <c r="E35" i="16"/>
  <c r="H35" i="16" s="1"/>
  <c r="E34" i="16"/>
  <c r="H34" i="16" s="1"/>
  <c r="H33" i="16"/>
  <c r="E33" i="16"/>
  <c r="E32" i="16"/>
  <c r="H32" i="16" s="1"/>
  <c r="E31" i="16"/>
  <c r="H31" i="16" s="1"/>
  <c r="G30" i="16"/>
  <c r="F30" i="16"/>
  <c r="E30" i="16"/>
  <c r="H30" i="16" s="1"/>
  <c r="D30" i="16"/>
  <c r="C30" i="16"/>
  <c r="H28" i="16"/>
  <c r="E28" i="16"/>
  <c r="E27" i="16"/>
  <c r="H27" i="16" s="1"/>
  <c r="E26" i="16"/>
  <c r="H26" i="16" s="1"/>
  <c r="H25" i="16"/>
  <c r="E25" i="16"/>
  <c r="E24" i="16"/>
  <c r="H24" i="16" s="1"/>
  <c r="E23" i="16"/>
  <c r="H23" i="16" s="1"/>
  <c r="H22" i="16"/>
  <c r="E22" i="16"/>
  <c r="G21" i="16"/>
  <c r="F21" i="16"/>
  <c r="D21" i="16"/>
  <c r="D47" i="16" s="1"/>
  <c r="D49" i="16" s="1"/>
  <c r="C21" i="16"/>
  <c r="E21" i="16" s="1"/>
  <c r="H21" i="16" s="1"/>
  <c r="E19" i="16"/>
  <c r="H19" i="16" s="1"/>
  <c r="E18" i="16"/>
  <c r="H18" i="16" s="1"/>
  <c r="H17" i="16"/>
  <c r="E17" i="16"/>
  <c r="E16" i="16"/>
  <c r="H16" i="16" s="1"/>
  <c r="E15" i="16"/>
  <c r="H15" i="16" s="1"/>
  <c r="H11" i="16" s="1"/>
  <c r="H47" i="16" s="1"/>
  <c r="H14" i="16"/>
  <c r="E14" i="16"/>
  <c r="E13" i="16"/>
  <c r="H13" i="16" s="1"/>
  <c r="E12" i="16"/>
  <c r="H12" i="16" s="1"/>
  <c r="G11" i="16"/>
  <c r="G47" i="16" s="1"/>
  <c r="G49" i="16" s="1"/>
  <c r="F11" i="16"/>
  <c r="E11" i="16"/>
  <c r="D11" i="16"/>
  <c r="C11" i="16"/>
  <c r="H81" i="15"/>
  <c r="E81" i="15"/>
  <c r="E80" i="15"/>
  <c r="H80" i="15" s="1"/>
  <c r="E79" i="15"/>
  <c r="H79" i="15" s="1"/>
  <c r="H78" i="15"/>
  <c r="E78" i="15"/>
  <c r="E77" i="15"/>
  <c r="H77" i="15" s="1"/>
  <c r="E76" i="15"/>
  <c r="H76" i="15" s="1"/>
  <c r="H75" i="15"/>
  <c r="E75" i="15"/>
  <c r="G74" i="15"/>
  <c r="F74" i="15"/>
  <c r="D74" i="15"/>
  <c r="C74" i="15"/>
  <c r="E73" i="15"/>
  <c r="H73" i="15" s="1"/>
  <c r="E72" i="15"/>
  <c r="H72" i="15" s="1"/>
  <c r="H71" i="15"/>
  <c r="E71" i="15"/>
  <c r="G70" i="15"/>
  <c r="F70" i="15"/>
  <c r="D70" i="15"/>
  <c r="C70" i="15"/>
  <c r="E70" i="15" s="1"/>
  <c r="H70" i="15" s="1"/>
  <c r="E69" i="15"/>
  <c r="H69" i="15" s="1"/>
  <c r="E68" i="15"/>
  <c r="H68" i="15" s="1"/>
  <c r="H67" i="15"/>
  <c r="E67" i="15"/>
  <c r="E66" i="15"/>
  <c r="H66" i="15" s="1"/>
  <c r="E65" i="15"/>
  <c r="H65" i="15" s="1"/>
  <c r="H64" i="15"/>
  <c r="E64" i="15"/>
  <c r="E63" i="15"/>
  <c r="H63" i="15" s="1"/>
  <c r="G62" i="15"/>
  <c r="F62" i="15"/>
  <c r="D62" i="15"/>
  <c r="C62" i="15"/>
  <c r="E62" i="15" s="1"/>
  <c r="E61" i="15"/>
  <c r="H61" i="15" s="1"/>
  <c r="H60" i="15"/>
  <c r="E60" i="15"/>
  <c r="E59" i="15"/>
  <c r="H59" i="15" s="1"/>
  <c r="G58" i="15"/>
  <c r="F58" i="15"/>
  <c r="D58" i="15"/>
  <c r="C58" i="15"/>
  <c r="E58" i="15" s="1"/>
  <c r="H58" i="15" s="1"/>
  <c r="E57" i="15"/>
  <c r="H57" i="15" s="1"/>
  <c r="H56" i="15"/>
  <c r="E56" i="15"/>
  <c r="E55" i="15"/>
  <c r="H55" i="15" s="1"/>
  <c r="E54" i="15"/>
  <c r="H54" i="15" s="1"/>
  <c r="H53" i="15"/>
  <c r="E53" i="15"/>
  <c r="E52" i="15"/>
  <c r="H52" i="15" s="1"/>
  <c r="E51" i="15"/>
  <c r="H51" i="15" s="1"/>
  <c r="H50" i="15"/>
  <c r="E50" i="15"/>
  <c r="E49" i="15"/>
  <c r="H49" i="15" s="1"/>
  <c r="G48" i="15"/>
  <c r="F48" i="15"/>
  <c r="D48" i="15"/>
  <c r="C48" i="15"/>
  <c r="E48" i="15" s="1"/>
  <c r="E47" i="15"/>
  <c r="H47" i="15" s="1"/>
  <c r="H46" i="15"/>
  <c r="E46" i="15"/>
  <c r="E45" i="15"/>
  <c r="H45" i="15" s="1"/>
  <c r="E44" i="15"/>
  <c r="H44" i="15" s="1"/>
  <c r="H43" i="15"/>
  <c r="E43" i="15"/>
  <c r="E42" i="15"/>
  <c r="H42" i="15" s="1"/>
  <c r="E41" i="15"/>
  <c r="H41" i="15" s="1"/>
  <c r="H40" i="15"/>
  <c r="E40" i="15"/>
  <c r="E39" i="15"/>
  <c r="H39" i="15" s="1"/>
  <c r="G38" i="15"/>
  <c r="F38" i="15"/>
  <c r="D38" i="15"/>
  <c r="C38" i="15"/>
  <c r="E38" i="15" s="1"/>
  <c r="H38" i="15" s="1"/>
  <c r="E37" i="15"/>
  <c r="H37" i="15" s="1"/>
  <c r="H36" i="15"/>
  <c r="E36" i="15"/>
  <c r="E35" i="15"/>
  <c r="H35" i="15" s="1"/>
  <c r="E34" i="15"/>
  <c r="H34" i="15" s="1"/>
  <c r="H33" i="15"/>
  <c r="E33" i="15"/>
  <c r="E32" i="15"/>
  <c r="H32" i="15" s="1"/>
  <c r="E31" i="15"/>
  <c r="H31" i="15" s="1"/>
  <c r="H30" i="15"/>
  <c r="E30" i="15"/>
  <c r="E29" i="15"/>
  <c r="H29" i="15" s="1"/>
  <c r="G28" i="15"/>
  <c r="F28" i="15"/>
  <c r="D28" i="15"/>
  <c r="C28" i="15"/>
  <c r="E28" i="15" s="1"/>
  <c r="H28" i="15" s="1"/>
  <c r="E27" i="15"/>
  <c r="H27" i="15" s="1"/>
  <c r="H26" i="15"/>
  <c r="E26" i="15"/>
  <c r="E25" i="15"/>
  <c r="H25" i="15" s="1"/>
  <c r="E24" i="15"/>
  <c r="H24" i="15" s="1"/>
  <c r="H23" i="15"/>
  <c r="E23" i="15"/>
  <c r="E22" i="15"/>
  <c r="H22" i="15" s="1"/>
  <c r="E21" i="15"/>
  <c r="H21" i="15" s="1"/>
  <c r="H20" i="15"/>
  <c r="E20" i="15"/>
  <c r="E19" i="15"/>
  <c r="H19" i="15" s="1"/>
  <c r="G18" i="15"/>
  <c r="F18" i="15"/>
  <c r="D18" i="15"/>
  <c r="C18" i="15"/>
  <c r="E18" i="15" s="1"/>
  <c r="E17" i="15"/>
  <c r="H17" i="15" s="1"/>
  <c r="H16" i="15"/>
  <c r="E16" i="15"/>
  <c r="E15" i="15"/>
  <c r="H15" i="15" s="1"/>
  <c r="E14" i="15"/>
  <c r="H14" i="15" s="1"/>
  <c r="H13" i="15"/>
  <c r="E13" i="15"/>
  <c r="E12" i="15"/>
  <c r="H12" i="15" s="1"/>
  <c r="E11" i="15"/>
  <c r="H11" i="15" s="1"/>
  <c r="H10" i="15"/>
  <c r="G10" i="15"/>
  <c r="G82" i="15" s="1"/>
  <c r="F10" i="15"/>
  <c r="E10" i="15"/>
  <c r="D10" i="15"/>
  <c r="C10" i="15"/>
  <c r="G17" i="14"/>
  <c r="G18" i="14" s="1"/>
  <c r="F17" i="14"/>
  <c r="F18" i="14" s="1"/>
  <c r="D17" i="14"/>
  <c r="D18" i="14" s="1"/>
  <c r="C17" i="14"/>
  <c r="C18" i="14" s="1"/>
  <c r="H15" i="14"/>
  <c r="E15" i="14"/>
  <c r="E13" i="14"/>
  <c r="H13" i="14" s="1"/>
  <c r="H17" i="14" s="1"/>
  <c r="E11" i="14"/>
  <c r="H11" i="14" s="1"/>
  <c r="G21" i="13"/>
  <c r="G84" i="15" s="1"/>
  <c r="F21" i="13"/>
  <c r="D21" i="13"/>
  <c r="C21" i="13"/>
  <c r="H19" i="13"/>
  <c r="E19" i="13"/>
  <c r="E18" i="13"/>
  <c r="H18" i="13" s="1"/>
  <c r="E17" i="13"/>
  <c r="H17" i="13" s="1"/>
  <c r="H16" i="13"/>
  <c r="E16" i="13"/>
  <c r="E15" i="13"/>
  <c r="H15" i="13" s="1"/>
  <c r="E14" i="13"/>
  <c r="H14" i="13" s="1"/>
  <c r="H21" i="13" s="1"/>
  <c r="H13" i="13"/>
  <c r="E13" i="13"/>
  <c r="E12" i="13"/>
  <c r="H12" i="13" s="1"/>
  <c r="E11" i="13"/>
  <c r="H11" i="13" s="1"/>
  <c r="I51" i="12"/>
  <c r="F51" i="12"/>
  <c r="H50" i="12"/>
  <c r="I50" i="12" s="1"/>
  <c r="G50" i="12"/>
  <c r="F50" i="12"/>
  <c r="E50" i="12"/>
  <c r="D50" i="12"/>
  <c r="I48" i="12"/>
  <c r="F48" i="12"/>
  <c r="F45" i="12" s="1"/>
  <c r="I47" i="12"/>
  <c r="F47" i="12"/>
  <c r="I46" i="12"/>
  <c r="F46" i="12"/>
  <c r="H45" i="12"/>
  <c r="I45" i="12" s="1"/>
  <c r="G45" i="12"/>
  <c r="E45" i="12"/>
  <c r="D45" i="12"/>
  <c r="I43" i="12"/>
  <c r="F43" i="12"/>
  <c r="I42" i="12"/>
  <c r="F42" i="12"/>
  <c r="I41" i="12"/>
  <c r="F41" i="12"/>
  <c r="I40" i="12"/>
  <c r="F40" i="12"/>
  <c r="F39" i="12" s="1"/>
  <c r="H39" i="12"/>
  <c r="G39" i="12"/>
  <c r="E39" i="12"/>
  <c r="D39" i="12"/>
  <c r="D32" i="12" s="1"/>
  <c r="C8" i="20" s="1"/>
  <c r="C7" i="20" s="1"/>
  <c r="C15" i="20" s="1"/>
  <c r="C19" i="20" s="1"/>
  <c r="C23" i="20" s="1"/>
  <c r="I38" i="12"/>
  <c r="F38" i="12"/>
  <c r="I37" i="12"/>
  <c r="F37" i="12"/>
  <c r="H36" i="12"/>
  <c r="G36" i="12"/>
  <c r="E36" i="12"/>
  <c r="D36" i="12"/>
  <c r="I35" i="12"/>
  <c r="F35" i="12"/>
  <c r="I34" i="12"/>
  <c r="F34" i="12"/>
  <c r="I33" i="12"/>
  <c r="F33" i="12"/>
  <c r="H32" i="12"/>
  <c r="E8" i="20" s="1"/>
  <c r="E7" i="20" s="1"/>
  <c r="E15" i="20" s="1"/>
  <c r="E19" i="20" s="1"/>
  <c r="E23" i="20" s="1"/>
  <c r="E25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H17" i="12"/>
  <c r="G17" i="12"/>
  <c r="E17" i="12"/>
  <c r="D17" i="12"/>
  <c r="I16" i="12"/>
  <c r="F16" i="12"/>
  <c r="I15" i="12"/>
  <c r="F15" i="12"/>
  <c r="I14" i="12"/>
  <c r="H14" i="12"/>
  <c r="G14" i="12"/>
  <c r="G25" i="12" s="1"/>
  <c r="F14" i="12"/>
  <c r="E14" i="12"/>
  <c r="D14" i="12"/>
  <c r="D25" i="12" s="1"/>
  <c r="I13" i="12"/>
  <c r="F13" i="12"/>
  <c r="I12" i="12"/>
  <c r="F12" i="12"/>
  <c r="I11" i="12"/>
  <c r="F11" i="12"/>
  <c r="I10" i="12"/>
  <c r="F10" i="12"/>
  <c r="H48" i="10"/>
  <c r="P35" i="10"/>
  <c r="O35" i="10"/>
  <c r="O34" i="10" s="1"/>
  <c r="P34" i="10"/>
  <c r="P29" i="10"/>
  <c r="P28" i="10" s="1"/>
  <c r="P40" i="10" s="1"/>
  <c r="O29" i="10"/>
  <c r="O28" i="10" s="1"/>
  <c r="O40" i="10" s="1"/>
  <c r="H27" i="10"/>
  <c r="G27" i="10"/>
  <c r="O23" i="10"/>
  <c r="P19" i="10"/>
  <c r="O19" i="10"/>
  <c r="P14" i="10"/>
  <c r="P23" i="10" s="1"/>
  <c r="P43" i="10" s="1"/>
  <c r="P48" i="10" s="1"/>
  <c r="O47" i="10" s="1"/>
  <c r="O14" i="10"/>
  <c r="H14" i="10"/>
  <c r="G14" i="10"/>
  <c r="G48" i="10" s="1"/>
  <c r="H36" i="7"/>
  <c r="H35" i="7"/>
  <c r="H34" i="7"/>
  <c r="G32" i="7"/>
  <c r="D32" i="7"/>
  <c r="H30" i="7"/>
  <c r="H29" i="7"/>
  <c r="H28" i="7"/>
  <c r="G27" i="7"/>
  <c r="F27" i="7"/>
  <c r="E27" i="7"/>
  <c r="H27" i="7" s="1"/>
  <c r="D27" i="7"/>
  <c r="E25" i="7"/>
  <c r="H23" i="7"/>
  <c r="H22" i="7"/>
  <c r="E21" i="7"/>
  <c r="E34" i="7" s="1"/>
  <c r="E32" i="7" s="1"/>
  <c r="G19" i="7"/>
  <c r="E19" i="7"/>
  <c r="D19" i="7"/>
  <c r="H17" i="7"/>
  <c r="H16" i="7"/>
  <c r="H15" i="7"/>
  <c r="G14" i="7"/>
  <c r="G25" i="7" s="1"/>
  <c r="G38" i="7" s="1"/>
  <c r="F14" i="7"/>
  <c r="E14" i="7"/>
  <c r="D14" i="7"/>
  <c r="H12" i="7"/>
  <c r="I39" i="9"/>
  <c r="H39" i="9"/>
  <c r="I33" i="9"/>
  <c r="H33" i="9"/>
  <c r="I28" i="9"/>
  <c r="H28" i="9"/>
  <c r="I25" i="9"/>
  <c r="I43" i="9" s="1"/>
  <c r="H25" i="9"/>
  <c r="H43" i="9" s="1"/>
  <c r="I19" i="9"/>
  <c r="H19" i="9"/>
  <c r="I14" i="9"/>
  <c r="H14" i="9"/>
  <c r="K34" i="8"/>
  <c r="D34" i="8"/>
  <c r="G34" i="8" s="1"/>
  <c r="H34" i="8" s="1"/>
  <c r="D33" i="8"/>
  <c r="G33" i="8" s="1"/>
  <c r="H33" i="8" s="1"/>
  <c r="G32" i="8"/>
  <c r="D32" i="8"/>
  <c r="K31" i="8"/>
  <c r="H31" i="8"/>
  <c r="D31" i="8"/>
  <c r="G31" i="8" s="1"/>
  <c r="G30" i="8"/>
  <c r="D30" i="8"/>
  <c r="G29" i="8"/>
  <c r="D29" i="8"/>
  <c r="D28" i="8"/>
  <c r="G28" i="8" s="1"/>
  <c r="D27" i="8"/>
  <c r="G26" i="8"/>
  <c r="D26" i="8"/>
  <c r="F24" i="8"/>
  <c r="E24" i="8"/>
  <c r="G22" i="8"/>
  <c r="D22" i="8"/>
  <c r="D21" i="8"/>
  <c r="G21" i="8" s="1"/>
  <c r="D20" i="8"/>
  <c r="G20" i="8" s="1"/>
  <c r="H20" i="8" s="1"/>
  <c r="H19" i="8"/>
  <c r="G19" i="8"/>
  <c r="K19" i="8" s="1"/>
  <c r="D19" i="8"/>
  <c r="H18" i="8"/>
  <c r="D18" i="8"/>
  <c r="G18" i="8" s="1"/>
  <c r="K18" i="8" s="1"/>
  <c r="D17" i="8"/>
  <c r="G16" i="8"/>
  <c r="D16" i="8"/>
  <c r="F14" i="8"/>
  <c r="F12" i="8" s="1"/>
  <c r="E14" i="8"/>
  <c r="E12" i="8"/>
  <c r="E221" i="3"/>
  <c r="E220" i="3"/>
  <c r="E219" i="3"/>
  <c r="E218" i="3"/>
  <c r="E211" i="3"/>
  <c r="E202" i="3"/>
  <c r="E193" i="3"/>
  <c r="E167" i="3"/>
  <c r="E164" i="3"/>
  <c r="E163" i="3"/>
  <c r="E161" i="3"/>
  <c r="E158" i="3"/>
  <c r="E152" i="3"/>
  <c r="E149" i="3"/>
  <c r="E148" i="3"/>
  <c r="E143" i="3"/>
  <c r="E142" i="3"/>
  <c r="E140" i="3"/>
  <c r="E136" i="3"/>
  <c r="E115" i="3"/>
  <c r="E114" i="3"/>
  <c r="E113" i="3"/>
  <c r="E112" i="3"/>
  <c r="E111" i="3"/>
  <c r="E110" i="3"/>
  <c r="E107" i="3"/>
  <c r="E106" i="3"/>
  <c r="E104" i="3"/>
  <c r="E103" i="3"/>
  <c r="E102" i="3"/>
  <c r="E101" i="3"/>
  <c r="E98" i="3"/>
  <c r="E97" i="3"/>
  <c r="E96" i="3"/>
  <c r="E93" i="3"/>
  <c r="E92" i="3"/>
  <c r="E91" i="3"/>
  <c r="E90" i="3"/>
  <c r="E89" i="3"/>
  <c r="E88" i="3"/>
  <c r="E87" i="3"/>
  <c r="E85" i="3"/>
  <c r="E84" i="3"/>
  <c r="E83" i="3"/>
  <c r="E82" i="3"/>
  <c r="E81" i="3"/>
  <c r="E80" i="3"/>
  <c r="E79" i="3"/>
  <c r="E78" i="3"/>
  <c r="E75" i="3"/>
  <c r="E74" i="3"/>
  <c r="E73" i="3"/>
  <c r="E72" i="3"/>
  <c r="E71" i="3"/>
  <c r="E70" i="3"/>
  <c r="E69" i="3"/>
  <c r="E68" i="3"/>
  <c r="E67" i="3"/>
  <c r="E65" i="3"/>
  <c r="E64" i="3"/>
  <c r="E63" i="3"/>
  <c r="E62" i="3"/>
  <c r="E61" i="3"/>
  <c r="E60" i="3"/>
  <c r="E59" i="3"/>
  <c r="E55" i="3"/>
  <c r="E54" i="3"/>
  <c r="E52" i="3"/>
  <c r="E51" i="3"/>
  <c r="E50" i="3"/>
  <c r="E49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7" i="3"/>
  <c r="E3" i="3"/>
  <c r="E2" i="3"/>
  <c r="J53" i="2"/>
  <c r="E217" i="3" s="1"/>
  <c r="I53" i="2"/>
  <c r="I52" i="2"/>
  <c r="E166" i="3" s="1"/>
  <c r="J48" i="2"/>
  <c r="E214" i="3" s="1"/>
  <c r="I48" i="2"/>
  <c r="I47" i="2"/>
  <c r="J47" i="2" s="1"/>
  <c r="E213" i="3" s="1"/>
  <c r="I46" i="2"/>
  <c r="J45" i="2"/>
  <c r="I45" i="2"/>
  <c r="J40" i="2"/>
  <c r="E208" i="3" s="1"/>
  <c r="I40" i="2"/>
  <c r="I39" i="2"/>
  <c r="E157" i="3" s="1"/>
  <c r="I38" i="2"/>
  <c r="D34" i="2"/>
  <c r="E34" i="2" s="1"/>
  <c r="E186" i="3" s="1"/>
  <c r="E33" i="2"/>
  <c r="E185" i="3" s="1"/>
  <c r="D33" i="2"/>
  <c r="E135" i="3" s="1"/>
  <c r="I32" i="2"/>
  <c r="E153" i="3" s="1"/>
  <c r="D32" i="2"/>
  <c r="J31" i="2"/>
  <c r="I31" i="2"/>
  <c r="D31" i="2"/>
  <c r="E133" i="3" s="1"/>
  <c r="I30" i="2"/>
  <c r="J30" i="2" s="1"/>
  <c r="E201" i="3" s="1"/>
  <c r="E30" i="2"/>
  <c r="E182" i="3" s="1"/>
  <c r="D30" i="2"/>
  <c r="E132" i="3" s="1"/>
  <c r="J29" i="2"/>
  <c r="E200" i="3" s="1"/>
  <c r="I29" i="2"/>
  <c r="E150" i="3" s="1"/>
  <c r="D29" i="2"/>
  <c r="J28" i="2"/>
  <c r="E199" i="3" s="1"/>
  <c r="I28" i="2"/>
  <c r="D28" i="2"/>
  <c r="E130" i="3" s="1"/>
  <c r="I27" i="2"/>
  <c r="J27" i="2" s="1"/>
  <c r="E27" i="2"/>
  <c r="E179" i="3" s="1"/>
  <c r="D27" i="2"/>
  <c r="E129" i="3" s="1"/>
  <c r="D26" i="2"/>
  <c r="I25" i="2"/>
  <c r="E147" i="3" s="1"/>
  <c r="I23" i="2"/>
  <c r="E146" i="3" s="1"/>
  <c r="I22" i="2"/>
  <c r="J22" i="2" s="1"/>
  <c r="E195" i="3" s="1"/>
  <c r="E22" i="2"/>
  <c r="E176" i="3" s="1"/>
  <c r="D22" i="2"/>
  <c r="E126" i="3" s="1"/>
  <c r="I21" i="2"/>
  <c r="E144" i="3" s="1"/>
  <c r="D21" i="2"/>
  <c r="J20" i="2"/>
  <c r="I20" i="2"/>
  <c r="E20" i="2"/>
  <c r="E174" i="3" s="1"/>
  <c r="D20" i="2"/>
  <c r="E124" i="3" s="1"/>
  <c r="I19" i="2"/>
  <c r="J19" i="2" s="1"/>
  <c r="E192" i="3" s="1"/>
  <c r="E19" i="2"/>
  <c r="E173" i="3" s="1"/>
  <c r="D19" i="2"/>
  <c r="E123" i="3" s="1"/>
  <c r="I18" i="2"/>
  <c r="E141" i="3" s="1"/>
  <c r="D18" i="2"/>
  <c r="J17" i="2"/>
  <c r="E190" i="3" s="1"/>
  <c r="I17" i="2"/>
  <c r="D17" i="2"/>
  <c r="E17" i="2" s="1"/>
  <c r="E171" i="3" s="1"/>
  <c r="I16" i="2"/>
  <c r="J16" i="2" s="1"/>
  <c r="E189" i="3" s="1"/>
  <c r="E16" i="2"/>
  <c r="D16" i="2"/>
  <c r="E120" i="3" s="1"/>
  <c r="J56" i="1"/>
  <c r="E105" i="3" s="1"/>
  <c r="I56" i="1"/>
  <c r="E53" i="3" s="1"/>
  <c r="J42" i="1"/>
  <c r="I42" i="1"/>
  <c r="E39" i="1"/>
  <c r="E76" i="3" s="1"/>
  <c r="D39" i="1"/>
  <c r="E24" i="3" s="1"/>
  <c r="I38" i="1"/>
  <c r="E42" i="3" s="1"/>
  <c r="J36" i="1"/>
  <c r="I36" i="1"/>
  <c r="J25" i="1"/>
  <c r="J38" i="1" s="1"/>
  <c r="I25" i="1"/>
  <c r="E24" i="1"/>
  <c r="D24" i="1"/>
  <c r="D41" i="1" s="1"/>
  <c r="E25" i="3" s="1"/>
  <c r="J48" i="5"/>
  <c r="J51" i="5" s="1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E33" i="5" s="1"/>
  <c r="D12" i="5"/>
  <c r="D33" i="5" s="1"/>
  <c r="E94" i="3" l="1"/>
  <c r="I53" i="5"/>
  <c r="I50" i="1" s="1"/>
  <c r="J53" i="5"/>
  <c r="J50" i="1" s="1"/>
  <c r="O53" i="10"/>
  <c r="E125" i="3"/>
  <c r="E21" i="2"/>
  <c r="E175" i="3" s="1"/>
  <c r="E86" i="3"/>
  <c r="E41" i="1"/>
  <c r="E77" i="3" s="1"/>
  <c r="E66" i="3"/>
  <c r="J23" i="2"/>
  <c r="E196" i="3" s="1"/>
  <c r="E131" i="3"/>
  <c r="E29" i="2"/>
  <c r="E181" i="3" s="1"/>
  <c r="J32" i="2"/>
  <c r="E203" i="3" s="1"/>
  <c r="J52" i="2"/>
  <c r="E14" i="3"/>
  <c r="E121" i="3"/>
  <c r="E139" i="3"/>
  <c r="K22" i="8"/>
  <c r="H22" i="8"/>
  <c r="G27" i="8"/>
  <c r="D24" i="8"/>
  <c r="G24" i="8" s="1"/>
  <c r="H24" i="8" s="1"/>
  <c r="K33" i="8"/>
  <c r="H18" i="14"/>
  <c r="H49" i="16"/>
  <c r="E170" i="3"/>
  <c r="E18" i="2"/>
  <c r="E172" i="3" s="1"/>
  <c r="E122" i="3"/>
  <c r="J21" i="2"/>
  <c r="E194" i="3" s="1"/>
  <c r="E198" i="3"/>
  <c r="E31" i="2"/>
  <c r="E183" i="3" s="1"/>
  <c r="E156" i="3"/>
  <c r="I36" i="2"/>
  <c r="J38" i="2"/>
  <c r="E95" i="3"/>
  <c r="E151" i="3"/>
  <c r="K28" i="8"/>
  <c r="H28" i="8"/>
  <c r="I32" i="12"/>
  <c r="I53" i="12" s="1"/>
  <c r="E53" i="12"/>
  <c r="E32" i="12"/>
  <c r="K16" i="8"/>
  <c r="H16" i="8"/>
  <c r="I47" i="9"/>
  <c r="O43" i="10"/>
  <c r="O48" i="10" s="1"/>
  <c r="O54" i="10" s="1"/>
  <c r="I51" i="5"/>
  <c r="D14" i="2"/>
  <c r="J18" i="2"/>
  <c r="E191" i="3" s="1"/>
  <c r="D24" i="2"/>
  <c r="E127" i="3" s="1"/>
  <c r="E128" i="3"/>
  <c r="E28" i="2"/>
  <c r="E180" i="3" s="1"/>
  <c r="J39" i="2"/>
  <c r="E207" i="3" s="1"/>
  <c r="G17" i="8"/>
  <c r="D14" i="8"/>
  <c r="I17" i="12"/>
  <c r="I25" i="12" s="1"/>
  <c r="H25" i="12"/>
  <c r="I14" i="2"/>
  <c r="E26" i="2"/>
  <c r="E32" i="2"/>
  <c r="E184" i="3" s="1"/>
  <c r="E134" i="3"/>
  <c r="I50" i="2"/>
  <c r="E165" i="3" s="1"/>
  <c r="E145" i="3"/>
  <c r="K21" i="8"/>
  <c r="H21" i="8"/>
  <c r="K32" i="8"/>
  <c r="H32" i="8"/>
  <c r="H14" i="7"/>
  <c r="D25" i="7"/>
  <c r="E162" i="3"/>
  <c r="J46" i="2"/>
  <c r="E212" i="3" s="1"/>
  <c r="H30" i="8"/>
  <c r="K30" i="8"/>
  <c r="I39" i="12"/>
  <c r="E21" i="13"/>
  <c r="E47" i="16"/>
  <c r="E49" i="16" s="1"/>
  <c r="K20" i="8"/>
  <c r="K26" i="8"/>
  <c r="H26" i="8"/>
  <c r="D53" i="12"/>
  <c r="F82" i="15"/>
  <c r="F84" i="15" s="1"/>
  <c r="H18" i="15"/>
  <c r="H82" i="15" s="1"/>
  <c r="H84" i="15" s="1"/>
  <c r="H48" i="15"/>
  <c r="H62" i="15"/>
  <c r="F29" i="19"/>
  <c r="I29" i="19" s="1"/>
  <c r="K29" i="8"/>
  <c r="H29" i="8"/>
  <c r="I10" i="19"/>
  <c r="I40" i="19" s="1"/>
  <c r="H47" i="9"/>
  <c r="E38" i="7"/>
  <c r="H53" i="12"/>
  <c r="E27" i="20" s="1"/>
  <c r="E31" i="20" s="1"/>
  <c r="I36" i="12"/>
  <c r="C84" i="15"/>
  <c r="E17" i="14"/>
  <c r="E18" i="14" s="1"/>
  <c r="C82" i="15"/>
  <c r="E74" i="15"/>
  <c r="H74" i="15" s="1"/>
  <c r="C32" i="17"/>
  <c r="G18" i="17"/>
  <c r="G32" i="17" s="1"/>
  <c r="E40" i="19"/>
  <c r="I13" i="19"/>
  <c r="D40" i="19"/>
  <c r="F17" i="12"/>
  <c r="F25" i="12" s="1"/>
  <c r="G32" i="12"/>
  <c r="D8" i="20" s="1"/>
  <c r="D7" i="20" s="1"/>
  <c r="D15" i="20" s="1"/>
  <c r="D19" i="20" s="1"/>
  <c r="D23" i="20" s="1"/>
  <c r="G53" i="12"/>
  <c r="D82" i="15"/>
  <c r="D84" i="15" s="1"/>
  <c r="F36" i="12"/>
  <c r="F53" i="12" s="1"/>
  <c r="H21" i="7"/>
  <c r="E155" i="3" l="1"/>
  <c r="E82" i="15"/>
  <c r="E84" i="15" s="1"/>
  <c r="F32" i="12"/>
  <c r="F40" i="19"/>
  <c r="E206" i="3"/>
  <c r="J36" i="2"/>
  <c r="E138" i="3"/>
  <c r="I12" i="2"/>
  <c r="E137" i="3" s="1"/>
  <c r="D12" i="8"/>
  <c r="G14" i="8"/>
  <c r="J14" i="2"/>
  <c r="F20" i="7"/>
  <c r="E100" i="3"/>
  <c r="J48" i="1"/>
  <c r="E178" i="3"/>
  <c r="E24" i="2"/>
  <c r="E177" i="3" s="1"/>
  <c r="I48" i="1"/>
  <c r="E48" i="3"/>
  <c r="F33" i="7"/>
  <c r="I44" i="2"/>
  <c r="D38" i="7"/>
  <c r="H17" i="8"/>
  <c r="K17" i="8"/>
  <c r="E119" i="3"/>
  <c r="D12" i="2"/>
  <c r="E118" i="3" s="1"/>
  <c r="J25" i="2"/>
  <c r="E197" i="3" s="1"/>
  <c r="E14" i="2"/>
  <c r="H27" i="8"/>
  <c r="K27" i="8"/>
  <c r="E216" i="3"/>
  <c r="J50" i="2"/>
  <c r="E215" i="3" s="1"/>
  <c r="J44" i="2" l="1"/>
  <c r="E160" i="3"/>
  <c r="I42" i="2"/>
  <c r="E99" i="3"/>
  <c r="J61" i="1"/>
  <c r="E47" i="3"/>
  <c r="I61" i="1"/>
  <c r="E188" i="3"/>
  <c r="J12" i="2"/>
  <c r="E187" i="3" s="1"/>
  <c r="E205" i="3"/>
  <c r="E12" i="2"/>
  <c r="E168" i="3" s="1"/>
  <c r="E169" i="3"/>
  <c r="H14" i="8"/>
  <c r="H12" i="8" s="1"/>
  <c r="G12" i="8"/>
  <c r="H33" i="7"/>
  <c r="F32" i="7"/>
  <c r="F19" i="7"/>
  <c r="H20" i="7"/>
  <c r="E108" i="3" l="1"/>
  <c r="J63" i="1"/>
  <c r="E109" i="3" s="1"/>
  <c r="F38" i="7"/>
  <c r="H38" i="7" s="1"/>
  <c r="H32" i="7"/>
  <c r="E159" i="3"/>
  <c r="I34" i="2"/>
  <c r="E154" i="3" s="1"/>
  <c r="F25" i="7"/>
  <c r="H25" i="7" s="1"/>
  <c r="K25" i="7" s="1"/>
  <c r="H19" i="7"/>
  <c r="E56" i="3"/>
  <c r="I63" i="1"/>
  <c r="E57" i="3" s="1"/>
  <c r="E210" i="3"/>
  <c r="J42" i="2"/>
  <c r="E209" i="3" l="1"/>
  <c r="J34" i="2"/>
  <c r="E204" i="3" s="1"/>
  <c r="K38" i="7"/>
</calcChain>
</file>

<file path=xl/sharedStrings.xml><?xml version="1.0" encoding="utf-8"?>
<sst xmlns="http://schemas.openxmlformats.org/spreadsheetml/2006/main" count="1017" uniqueCount="436">
  <si>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</si>
  <si>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</si>
  <si>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</si>
  <si>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</si>
  <si>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</si>
  <si>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</si>
  <si>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</si>
  <si>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</si>
  <si>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</si>
  <si>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</si>
  <si>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</si>
  <si>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</si>
  <si>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</si>
  <si>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</si>
  <si>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</si>
  <si>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</si>
  <si>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</si>
  <si>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</si>
  <si>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</si>
  <si>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</si>
  <si>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</si>
  <si>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</si>
  <si>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</si>
  <si>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</si>
  <si>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</si>
  <si>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</si>
  <si>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</si>
  <si>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</si>
  <si>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</si>
  <si>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</si>
  <si>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</si>
  <si>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</si>
  <si>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</si>
  <si>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</si>
  <si>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</si>
  <si>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</si>
  <si>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</si>
  <si>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</si>
  <si>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</si>
  <si>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</si>
  <si>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</si>
  <si>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</si>
  <si>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</si>
  <si>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</si>
  <si>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</si>
  <si>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</si>
  <si>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</si>
  <si>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</si>
  <si>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</si>
  <si>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</si>
  <si>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</si>
  <si>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</si>
  <si>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</si>
  <si>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</si>
  <si>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</si>
  <si>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</si>
  <si>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</si>
  <si>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</si>
  <si>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</si>
  <si>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</si>
  <si>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</si>
  <si>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</si>
  <si>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</si>
  <si>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</si>
  <si>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</si>
  <si>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</si>
  <si>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</si>
  <si>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</si>
  <si>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</si>
  <si>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</si>
  <si>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</si>
  <si>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</si>
  <si>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</si>
  <si>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</si>
  <si>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</si>
  <si>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</si>
  <si>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</si>
  <si>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</si>
  <si>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</si>
  <si>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</si>
  <si>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</si>
  <si>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</si>
  <si>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</si>
  <si>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</si>
  <si>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</si>
  <si>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</si>
  <si>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</si>
  <si>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</si>
  <si>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</si>
  <si>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</si>
  <si>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</si>
  <si>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</si>
  <si>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</si>
  <si>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</si>
  <si>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</si>
  <si>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</si>
  <si>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</si>
  <si>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</si>
  <si>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</si>
  <si>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</si>
  <si>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</si>
  <si>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</si>
  <si>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</si>
  <si>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</si>
  <si>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</si>
  <si>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</si>
  <si>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</si>
  <si>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</si>
  <si>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</si>
  <si>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</si>
  <si>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</si>
  <si>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</si>
  <si>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</si>
  <si>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</si>
  <si>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</si>
  <si>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</si>
  <si>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</si>
  <si>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</si>
  <si>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</si>
  <si>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</si>
  <si>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</si>
  <si>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</si>
  <si>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</si>
  <si>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</si>
  <si>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</si>
  <si>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</si>
  <si>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</si>
  <si>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</si>
  <si>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</si>
  <si>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</si>
  <si>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</si>
  <si>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</si>
  <si>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</si>
  <si>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</si>
  <si>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</si>
  <si>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</si>
  <si>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</si>
  <si>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</si>
  <si>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</si>
  <si>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</si>
  <si>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</si>
  <si>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</si>
  <si>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</si>
  <si>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</si>
  <si>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</si>
  <si>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</si>
  <si>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</si>
  <si>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</si>
  <si>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</si>
  <si>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</si>
  <si>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</si>
  <si>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</si>
  <si>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</si>
  <si>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</si>
  <si>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</si>
  <si>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</si>
  <si>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</si>
  <si>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</si>
  <si>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</si>
  <si>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</si>
  <si>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</si>
  <si>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</si>
  <si>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</si>
  <si>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</si>
  <si>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</si>
  <si>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</si>
  <si>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</si>
  <si>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</si>
  <si>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</si>
  <si>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</si>
  <si>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</si>
  <si>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</si>
  <si>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</si>
  <si>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</si>
  <si>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</si>
  <si>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</si>
  <si>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</si>
  <si>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</si>
  <si>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</si>
  <si>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</si>
  <si>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</si>
  <si>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</si>
  <si>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</si>
  <si>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</si>
  <si>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</si>
  <si>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</si>
  <si>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</si>
  <si>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</si>
  <si>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</si>
  <si>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</si>
  <si>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</si>
  <si>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</si>
  <si>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</si>
  <si>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</si>
  <si>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</si>
  <si>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</si>
  <si>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</si>
  <si>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</si>
  <si>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</si>
  <si>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</si>
  <si>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</si>
  <si>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</si>
  <si>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</si>
  <si>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</si>
  <si>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</si>
  <si>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</si>
  <si>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</si>
  <si>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</si>
  <si>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</si>
  <si>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</si>
  <si>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</si>
  <si>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</si>
  <si>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</si>
  <si>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</si>
  <si>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</si>
  <si>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</si>
  <si>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</si>
  <si>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</si>
  <si>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</si>
  <si>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</si>
  <si>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</si>
  <si>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</si>
  <si>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</si>
  <si>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</si>
  <si>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</si>
  <si>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</si>
  <si>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</si>
  <si>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</si>
  <si>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</si>
  <si>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</si>
  <si>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</si>
  <si>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</si>
  <si>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</si>
  <si>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</si>
  <si>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</si>
  <si>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</si>
  <si>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</si>
  <si>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</si>
  <si>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</si>
  <si>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</si>
  <si>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</si>
  <si>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</si>
  <si>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</si>
  <si>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</si>
  <si>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</si>
  <si>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</si>
  <si>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</si>
  <si>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</si>
  <si>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</si>
  <si>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</si>
  <si>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</si>
  <si>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</si>
  <si>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</si>
  <si>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</si>
  <si>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</si>
  <si>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</si>
  <si>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</si>
  <si>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</si>
  <si>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</si>
  <si>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</si>
  <si>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</si>
  <si>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</si>
  <si>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</si>
  <si>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</si>
  <si>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</si>
  <si>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</si>
  <si>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</si>
  <si>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</si>
  <si>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</si>
  <si>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</si>
  <si>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</si>
  <si>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</si>
  <si>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</si>
  <si>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</si>
  <si>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</si>
  <si>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</si>
  <si>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</si>
  <si>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</si>
  <si>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</si>
  <si>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</si>
  <si>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</si>
  <si>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</si>
  <si>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</si>
  <si>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</si>
  <si>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</si>
  <si>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</si>
  <si>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</si>
  <si>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</si>
  <si>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</si>
  <si>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</si>
  <si>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</si>
  <si>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</si>
  <si>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</si>
  <si>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</si>
  <si>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</si>
  <si>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</si>
  <si>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</si>
  <si>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</si>
  <si>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</si>
  <si>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</si>
  <si>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</si>
  <si>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</si>
  <si>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</si>
  <si>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</si>
  <si>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</si>
  <si>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</si>
  <si>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</si>
  <si>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</si>
  <si>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</si>
  <si>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</si>
  <si>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</si>
  <si>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</si>
  <si>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</si>
  <si>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</si>
  <si>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</si>
  <si>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</si>
  <si>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</si>
  <si>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</si>
  <si>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</si>
  <si>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</si>
  <si>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</si>
  <si>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</si>
  <si>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</si>
  <si>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</si>
  <si>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</si>
  <si>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</si>
  <si>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</si>
  <si>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</si>
  <si>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</si>
  <si>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</si>
  <si>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</si>
  <si>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</si>
  <si>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</si>
  <si>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</si>
  <si>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</si>
  <si>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</si>
  <si>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</si>
  <si>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</si>
  <si>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</si>
  <si>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</si>
  <si>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</si>
  <si>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</si>
  <si>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</si>
  <si>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</si>
  <si>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</si>
  <si>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</si>
  <si>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</si>
  <si>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</si>
  <si>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</si>
  <si>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</si>
  <si>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</si>
  <si>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</si>
  <si>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</si>
  <si>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</si>
  <si>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</si>
  <si>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</si>
  <si>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</si>
  <si>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</si>
  <si>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</si>
  <si>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</si>
  <si>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</si>
  <si>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</si>
  <si>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</si>
  <si>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</si>
  <si>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</si>
  <si>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</si>
  <si>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</si>
  <si>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</si>
  <si>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</si>
  <si>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</si>
  <si>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</si>
  <si>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</si>
  <si>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</si>
  <si>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</si>
  <si>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</si>
  <si>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</si>
  <si>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</si>
  <si>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</si>
  <si>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</si>
  <si>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</si>
  <si>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</si>
  <si>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</si>
  <si>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</si>
  <si>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</si>
  <si>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</si>
  <si>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</si>
  <si>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</si>
  <si>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</si>
  <si>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</si>
  <si>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</si>
  <si>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</si>
  <si>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</si>
  <si>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</si>
  <si>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</si>
  <si>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</si>
  <si>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</si>
  <si>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</si>
  <si>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</si>
  <si>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</si>
  <si>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</si>
  <si>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</si>
  <si>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</si>
  <si>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</si>
  <si>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</si>
  <si>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</si>
  <si>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</si>
  <si>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</si>
  <si>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</si>
  <si>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</si>
  <si>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</si>
  <si>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</si>
  <si>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</si>
  <si>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</si>
  <si>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</si>
  <si>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</si>
  <si>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</si>
  <si>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</si>
  <si>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</si>
  <si>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</si>
  <si>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</si>
  <si>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</si>
  <si>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</si>
  <si>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</si>
  <si>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</si>
  <si>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</si>
  <si>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</si>
  <si>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</si>
  <si>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</si>
  <si>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</si>
  <si>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</si>
  <si>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</si>
  <si>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</si>
  <si>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r>
      <t xml:space="preserve">     1. Ingresos del Gobierno de la Entidad Federativa </t>
    </r>
    <r>
      <rPr>
        <vertAlign val="superscript"/>
        <sz val="8"/>
        <color theme="1"/>
        <rFont val="Arial"/>
        <family val="2"/>
      </rPr>
      <t>1</t>
    </r>
  </si>
  <si>
    <t>Salud de Tlaxcala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</si>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</sst>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vertAlign val="superscript"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3252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3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1" fillId="4" borderId="0" xfId="0" applyFont="1" applyFill="1"/>
    <xf numFmtId="0" fontId="31" fillId="0" borderId="0" xfId="0" applyFont="1"/>
    <xf numFmtId="0" fontId="33" fillId="0" borderId="0" xfId="0" applyFont="1"/>
    <xf numFmtId="0" fontId="33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3" fillId="4" borderId="0" xfId="0" applyFont="1" applyFill="1" applyProtection="1">
      <protection locked="0"/>
    </xf>
    <xf numFmtId="0" fontId="3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3" fillId="4" borderId="0" xfId="0" applyFont="1" applyFill="1" applyBorder="1" applyAlignment="1" applyProtection="1">
      <alignment horizontal="center"/>
      <protection locked="0"/>
    </xf>
    <xf numFmtId="0" fontId="33" fillId="4" borderId="0" xfId="0" applyFont="1" applyFill="1" applyBorder="1" applyProtection="1">
      <protection locked="0"/>
    </xf>
    <xf numFmtId="0" fontId="32" fillId="7" borderId="6" xfId="3" applyFont="1" applyFill="1" applyBorder="1" applyAlignment="1" applyProtection="1">
      <alignment horizontal="center" vertical="center"/>
    </xf>
    <xf numFmtId="0" fontId="32" fillId="7" borderId="10" xfId="3" applyFont="1" applyFill="1" applyBorder="1" applyAlignment="1" applyProtection="1">
      <alignment horizontal="center" vertical="center"/>
    </xf>
    <xf numFmtId="0" fontId="33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7" fillId="4" borderId="3" xfId="0" applyFont="1" applyFill="1" applyBorder="1" applyAlignment="1" applyProtection="1">
      <alignment vertical="top"/>
      <protection locked="0"/>
    </xf>
    <xf numFmtId="0" fontId="37" fillId="4" borderId="4" xfId="0" applyFont="1" applyFill="1" applyBorder="1" applyAlignment="1" applyProtection="1">
      <alignment vertical="top"/>
      <protection locked="0"/>
    </xf>
    <xf numFmtId="0" fontId="37" fillId="4" borderId="19" xfId="0" applyFont="1" applyFill="1" applyBorder="1" applyAlignment="1" applyProtection="1">
      <alignment horizontal="left" vertical="top"/>
      <protection locked="0"/>
    </xf>
    <xf numFmtId="3" fontId="37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3" fillId="4" borderId="0" xfId="0" applyFont="1" applyFill="1" applyAlignment="1">
      <alignment vertical="top"/>
    </xf>
    <xf numFmtId="0" fontId="33" fillId="4" borderId="0" xfId="0" applyFont="1" applyFill="1" applyBorder="1"/>
    <xf numFmtId="0" fontId="33" fillId="4" borderId="0" xfId="0" applyFont="1" applyFill="1" applyBorder="1" applyAlignment="1">
      <alignment vertical="top"/>
    </xf>
    <xf numFmtId="0" fontId="3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9" fillId="4" borderId="0" xfId="1" applyNumberFormat="1" applyFont="1" applyFill="1" applyBorder="1" applyAlignment="1">
      <alignment horizontal="right" vertical="top"/>
    </xf>
    <xf numFmtId="0" fontId="32" fillId="7" borderId="7" xfId="0" applyFont="1" applyFill="1" applyBorder="1" applyAlignment="1">
      <alignment horizontal="centerContinuous"/>
    </xf>
    <xf numFmtId="0" fontId="35" fillId="7" borderId="8" xfId="0" applyFont="1" applyFill="1" applyBorder="1"/>
    <xf numFmtId="0" fontId="35" fillId="4" borderId="0" xfId="0" applyFont="1" applyFill="1" applyAlignment="1">
      <alignment vertical="top"/>
    </xf>
    <xf numFmtId="0" fontId="35" fillId="4" borderId="0" xfId="0" applyFont="1" applyFill="1" applyBorder="1"/>
    <xf numFmtId="165" fontId="32" fillId="7" borderId="0" xfId="2" applyNumberFormat="1" applyFont="1" applyFill="1" applyBorder="1" applyAlignment="1">
      <alignment horizontal="center"/>
    </xf>
    <xf numFmtId="0" fontId="3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3" fillId="4" borderId="2" xfId="0" applyFont="1" applyFill="1" applyBorder="1"/>
    <xf numFmtId="0" fontId="3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1" fillId="4" borderId="0" xfId="0" applyFont="1" applyFill="1" applyBorder="1" applyAlignment="1">
      <alignment vertical="top" wrapText="1"/>
    </xf>
    <xf numFmtId="0" fontId="4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3" fillId="4" borderId="3" xfId="0" applyFont="1" applyFill="1" applyBorder="1" applyAlignment="1">
      <alignment vertical="top"/>
    </xf>
    <xf numFmtId="0" fontId="33" fillId="4" borderId="4" xfId="0" applyFont="1" applyFill="1" applyBorder="1" applyAlignment="1">
      <alignment vertical="top"/>
    </xf>
    <xf numFmtId="0" fontId="38" fillId="4" borderId="4" xfId="0" applyFont="1" applyFill="1" applyBorder="1" applyAlignment="1">
      <alignment horizontal="right" vertical="top"/>
    </xf>
    <xf numFmtId="0" fontId="3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3" fillId="4" borderId="0" xfId="0" applyFont="1" applyFill="1" applyBorder="1" applyAlignment="1">
      <alignment wrapText="1"/>
    </xf>
    <xf numFmtId="0" fontId="33" fillId="4" borderId="0" xfId="0" applyFont="1" applyFill="1" applyBorder="1" applyAlignment="1"/>
    <xf numFmtId="0" fontId="2" fillId="4" borderId="0" xfId="3" applyFont="1" applyFill="1" applyBorder="1" applyAlignment="1"/>
    <xf numFmtId="0" fontId="3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46" fillId="7" borderId="9" xfId="0" applyFont="1" applyFill="1" applyBorder="1" applyAlignment="1">
      <alignment horizontal="center" vertical="center"/>
    </xf>
    <xf numFmtId="165" fontId="32" fillId="7" borderId="6" xfId="2" applyNumberFormat="1" applyFont="1" applyFill="1" applyBorder="1" applyAlignment="1">
      <alignment horizontal="center" vertical="center"/>
    </xf>
    <xf numFmtId="0" fontId="32" fillId="7" borderId="6" xfId="3" applyFont="1" applyFill="1" applyBorder="1" applyAlignment="1">
      <alignment horizontal="center" vertical="center"/>
    </xf>
    <xf numFmtId="0" fontId="32" fillId="7" borderId="10" xfId="3" applyFont="1" applyFill="1" applyBorder="1" applyAlignment="1">
      <alignment horizontal="center" vertical="center"/>
    </xf>
    <xf numFmtId="0" fontId="3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5" fillId="4" borderId="0" xfId="0" applyNumberFormat="1" applyFont="1" applyFill="1" applyBorder="1" applyAlignment="1" applyProtection="1">
      <alignment horizontal="left"/>
    </xf>
    <xf numFmtId="0" fontId="32" fillId="7" borderId="11" xfId="3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7" xfId="3" applyFont="1" applyFill="1" applyBorder="1" applyAlignment="1">
      <alignment horizontal="center" vertical="center" wrapText="1"/>
    </xf>
    <xf numFmtId="0" fontId="32" fillId="7" borderId="8" xfId="3" applyFont="1" applyFill="1" applyBorder="1" applyAlignment="1">
      <alignment horizontal="center" vertical="center" wrapText="1"/>
    </xf>
    <xf numFmtId="0" fontId="32" fillId="4" borderId="0" xfId="0" applyFont="1" applyFill="1" applyBorder="1"/>
    <xf numFmtId="0" fontId="32" fillId="7" borderId="3" xfId="3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0" fontId="34" fillId="4" borderId="0" xfId="0" applyFont="1" applyFill="1" applyBorder="1" applyAlignment="1">
      <alignment vertical="top"/>
    </xf>
    <xf numFmtId="0" fontId="48" fillId="4" borderId="1" xfId="0" applyFont="1" applyFill="1" applyBorder="1" applyAlignment="1">
      <alignment vertical="top"/>
    </xf>
    <xf numFmtId="3" fontId="34" fillId="4" borderId="0" xfId="2" applyNumberFormat="1" applyFont="1" applyFill="1" applyBorder="1" applyAlignment="1">
      <alignment vertical="top"/>
    </xf>
    <xf numFmtId="0" fontId="48" fillId="4" borderId="2" xfId="0" applyFont="1" applyFill="1" applyBorder="1" applyAlignment="1">
      <alignment vertical="top"/>
    </xf>
    <xf numFmtId="0" fontId="49" fillId="4" borderId="0" xfId="0" applyFont="1" applyFill="1"/>
    <xf numFmtId="3" fontId="33" fillId="4" borderId="0" xfId="0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3" fillId="4" borderId="0" xfId="0" applyFont="1" applyFill="1" applyBorder="1" applyAlignment="1">
      <alignment horizontal="left" vertical="top"/>
    </xf>
    <xf numFmtId="3" fontId="33" fillId="4" borderId="0" xfId="2" applyNumberFormat="1" applyFont="1" applyFill="1" applyBorder="1" applyAlignment="1">
      <alignment vertical="top"/>
    </xf>
    <xf numFmtId="0" fontId="33" fillId="4" borderId="0" xfId="0" applyFont="1" applyFill="1" applyAlignment="1"/>
    <xf numFmtId="0" fontId="33" fillId="4" borderId="0" xfId="0" applyFont="1" applyFill="1" applyAlignment="1">
      <alignment horizontal="left"/>
    </xf>
    <xf numFmtId="0" fontId="33" fillId="4" borderId="0" xfId="0" applyFont="1" applyFill="1" applyAlignment="1">
      <alignment vertical="center"/>
    </xf>
    <xf numFmtId="0" fontId="33" fillId="4" borderId="0" xfId="0" applyFont="1" applyFill="1" applyAlignment="1">
      <alignment horizontal="center"/>
    </xf>
    <xf numFmtId="0" fontId="33" fillId="4" borderId="0" xfId="0" applyFont="1" applyFill="1" applyBorder="1" applyAlignment="1" applyProtection="1"/>
    <xf numFmtId="0" fontId="3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2" fillId="7" borderId="9" xfId="3" applyFont="1" applyFill="1" applyBorder="1" applyAlignment="1" applyProtection="1">
      <alignment horizontal="center" vertical="center" wrapText="1"/>
    </xf>
    <xf numFmtId="0" fontId="32" fillId="7" borderId="6" xfId="3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33" fillId="4" borderId="1" xfId="0" applyFont="1" applyFill="1" applyBorder="1" applyAlignment="1" applyProtection="1"/>
    <xf numFmtId="0" fontId="4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8" fillId="4" borderId="1" xfId="0" applyFont="1" applyFill="1" applyBorder="1" applyAlignment="1" applyProtection="1"/>
    <xf numFmtId="0" fontId="41" fillId="4" borderId="0" xfId="0" applyFont="1" applyFill="1" applyBorder="1" applyAlignment="1" applyProtection="1">
      <alignment vertical="top"/>
    </xf>
    <xf numFmtId="3" fontId="41" fillId="4" borderId="0" xfId="0" applyNumberFormat="1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right" vertical="top"/>
    </xf>
    <xf numFmtId="0" fontId="4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3" fillId="4" borderId="0" xfId="0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8" fillId="4" borderId="3" xfId="0" applyFont="1" applyFill="1" applyBorder="1" applyAlignment="1" applyProtection="1"/>
    <xf numFmtId="0" fontId="41" fillId="4" borderId="4" xfId="0" applyFont="1" applyFill="1" applyBorder="1" applyAlignment="1" applyProtection="1">
      <alignment vertical="top"/>
    </xf>
    <xf numFmtId="3" fontId="41" fillId="4" borderId="4" xfId="0" applyNumberFormat="1" applyFont="1" applyFill="1" applyBorder="1" applyAlignment="1" applyProtection="1">
      <alignment horizontal="center" vertical="top"/>
    </xf>
    <xf numFmtId="3" fontId="41" fillId="4" borderId="4" xfId="0" applyNumberFormat="1" applyFont="1" applyFill="1" applyBorder="1" applyAlignment="1" applyProtection="1">
      <alignment horizontal="right" vertical="top"/>
    </xf>
    <xf numFmtId="0" fontId="4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2" fillId="7" borderId="9" xfId="2" applyNumberFormat="1" applyFont="1" applyFill="1" applyBorder="1" applyAlignment="1">
      <alignment horizontal="center" vertical="center" wrapText="1"/>
    </xf>
    <xf numFmtId="165" fontId="32" fillId="7" borderId="6" xfId="2" applyNumberFormat="1" applyFont="1" applyFill="1" applyBorder="1" applyAlignment="1">
      <alignment horizontal="center" vertical="center" wrapText="1"/>
    </xf>
    <xf numFmtId="165" fontId="3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34" fillId="4" borderId="0" xfId="0" applyFont="1" applyFill="1" applyBorder="1" applyAlignment="1">
      <alignment horizontal="left" vertical="top" wrapText="1"/>
    </xf>
    <xf numFmtId="3" fontId="33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>
      <alignment horizontal="right" vertical="top"/>
    </xf>
    <xf numFmtId="3" fontId="33" fillId="4" borderId="0" xfId="0" applyNumberFormat="1" applyFont="1" applyFill="1" applyBorder="1" applyAlignment="1" applyProtection="1">
      <alignment horizontal="right" vertical="top"/>
      <protection locked="0"/>
    </xf>
    <xf numFmtId="3" fontId="34" fillId="4" borderId="14" xfId="0" applyNumberFormat="1" applyFont="1" applyFill="1" applyBorder="1" applyAlignment="1">
      <alignment horizontal="right" vertical="top"/>
    </xf>
    <xf numFmtId="0" fontId="52" fillId="4" borderId="0" xfId="0" applyFont="1" applyFill="1" applyAlignment="1">
      <alignment horizontal="center"/>
    </xf>
    <xf numFmtId="0" fontId="34" fillId="4" borderId="3" xfId="0" applyFont="1" applyFill="1" applyBorder="1" applyAlignment="1">
      <alignment vertical="top"/>
    </xf>
    <xf numFmtId="3" fontId="3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5" fillId="7" borderId="9" xfId="0" applyFont="1" applyFill="1" applyBorder="1" applyAlignment="1">
      <alignment vertical="center"/>
    </xf>
    <xf numFmtId="0" fontId="35" fillId="7" borderId="6" xfId="0" applyFont="1" applyFill="1" applyBorder="1" applyAlignment="1">
      <alignment vertical="center"/>
    </xf>
    <xf numFmtId="0" fontId="3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3" fillId="4" borderId="1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horizontal="left" vertical="top" wrapText="1"/>
    </xf>
    <xf numFmtId="0" fontId="33" fillId="4" borderId="2" xfId="0" applyFont="1" applyFill="1" applyBorder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3" fillId="4" borderId="34" xfId="0" applyFont="1" applyFill="1" applyBorder="1" applyAlignment="1">
      <alignment horizontal="center" vertical="center" wrapText="1"/>
    </xf>
    <xf numFmtId="0" fontId="33" fillId="4" borderId="3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justify" vertical="center" wrapText="1"/>
    </xf>
    <xf numFmtId="0" fontId="33" fillId="4" borderId="38" xfId="0" applyFont="1" applyFill="1" applyBorder="1" applyAlignment="1">
      <alignment horizontal="center" vertical="center" wrapText="1"/>
    </xf>
    <xf numFmtId="0" fontId="33" fillId="4" borderId="39" xfId="0" applyFont="1" applyFill="1" applyBorder="1" applyAlignment="1">
      <alignment horizontal="center" vertical="center" wrapText="1"/>
    </xf>
    <xf numFmtId="0" fontId="33" fillId="4" borderId="40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justify" vertical="center" wrapText="1"/>
    </xf>
    <xf numFmtId="0" fontId="33" fillId="4" borderId="42" xfId="0" applyFont="1" applyFill="1" applyBorder="1" applyAlignment="1">
      <alignment horizontal="justify" vertical="center" wrapText="1"/>
    </xf>
    <xf numFmtId="0" fontId="33" fillId="4" borderId="33" xfId="0" applyFont="1" applyFill="1" applyBorder="1" applyAlignment="1">
      <alignment horizontal="justify" vertical="center" wrapText="1"/>
    </xf>
    <xf numFmtId="0" fontId="33" fillId="4" borderId="34" xfId="0" applyFont="1" applyFill="1" applyBorder="1" applyAlignment="1">
      <alignment horizontal="justify" vertical="center" wrapText="1"/>
    </xf>
    <xf numFmtId="0" fontId="33" fillId="4" borderId="3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2" fillId="4" borderId="18" xfId="2" applyFont="1" applyFill="1" applyBorder="1" applyAlignment="1">
      <alignment horizontal="right" vertical="center" wrapText="1"/>
    </xf>
    <xf numFmtId="43" fontId="12" fillId="4" borderId="0" xfId="2" applyFont="1" applyFill="1"/>
    <xf numFmtId="43" fontId="12" fillId="4" borderId="17" xfId="2" applyFont="1" applyFill="1" applyBorder="1" applyAlignment="1">
      <alignment horizontal="justify" vertical="center" wrapText="1"/>
    </xf>
    <xf numFmtId="43" fontId="13" fillId="4" borderId="22" xfId="2" applyFont="1" applyFill="1" applyBorder="1" applyAlignment="1">
      <alignment horizontal="right" vertical="center" wrapText="1"/>
    </xf>
    <xf numFmtId="167" fontId="12" fillId="4" borderId="22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167" fontId="12" fillId="4" borderId="16" xfId="2" applyNumberFormat="1" applyFont="1" applyFill="1" applyBorder="1" applyAlignment="1">
      <alignment horizontal="right" vertical="center" wrapText="1"/>
    </xf>
    <xf numFmtId="167" fontId="12" fillId="4" borderId="18" xfId="2" applyNumberFormat="1" applyFont="1" applyFill="1" applyBorder="1" applyAlignment="1">
      <alignment horizontal="right" vertical="center" wrapText="1"/>
    </xf>
    <xf numFmtId="0" fontId="25" fillId="9" borderId="16" xfId="0" applyFont="1" applyFill="1" applyBorder="1" applyAlignment="1">
      <alignment horizontal="center" vertical="center" wrapText="1"/>
    </xf>
    <xf numFmtId="43" fontId="25" fillId="9" borderId="16" xfId="2" applyFont="1" applyFill="1" applyBorder="1" applyAlignment="1">
      <alignment horizontal="center" vertical="center" wrapText="1"/>
    </xf>
    <xf numFmtId="167" fontId="12" fillId="0" borderId="16" xfId="2" applyNumberFormat="1" applyFont="1" applyFill="1" applyBorder="1" applyAlignment="1">
      <alignment horizontal="right" vertical="center" wrapText="1"/>
    </xf>
    <xf numFmtId="167" fontId="13" fillId="4" borderId="22" xfId="2" applyNumberFormat="1" applyFont="1" applyFill="1" applyBorder="1" applyAlignment="1">
      <alignment horizontal="right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1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3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3" fillId="4" borderId="0" xfId="0" applyFont="1" applyFill="1" applyBorder="1" applyAlignment="1">
      <alignment horizontal="center" vertical="center" wrapText="1"/>
    </xf>
    <xf numFmtId="0" fontId="35" fillId="7" borderId="11" xfId="3" applyFont="1" applyFill="1" applyBorder="1" applyAlignment="1">
      <alignment horizontal="center" vertical="center"/>
    </xf>
    <xf numFmtId="0" fontId="35" fillId="7" borderId="1" xfId="3" applyFont="1" applyFill="1" applyBorder="1" applyAlignment="1">
      <alignment horizontal="center" vertical="center"/>
    </xf>
    <xf numFmtId="0" fontId="32" fillId="7" borderId="7" xfId="3" applyFont="1" applyFill="1" applyBorder="1" applyAlignment="1">
      <alignment horizontal="center" vertical="center"/>
    </xf>
    <xf numFmtId="0" fontId="32" fillId="7" borderId="0" xfId="3" applyFont="1" applyFill="1" applyBorder="1" applyAlignment="1">
      <alignment horizontal="center" vertical="center"/>
    </xf>
    <xf numFmtId="0" fontId="40" fillId="7" borderId="7" xfId="3" applyFont="1" applyFill="1" applyBorder="1" applyAlignment="1">
      <alignment horizontal="right" vertical="top"/>
    </xf>
    <xf numFmtId="0" fontId="40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left" vertical="top"/>
    </xf>
    <xf numFmtId="0" fontId="32" fillId="7" borderId="7" xfId="3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4" fillId="4" borderId="0" xfId="0" applyFont="1" applyFill="1" applyBorder="1" applyAlignment="1">
      <alignment horizontal="left" vertical="top"/>
    </xf>
    <xf numFmtId="0" fontId="33" fillId="4" borderId="3" xfId="0" applyFont="1" applyFill="1" applyBorder="1" applyAlignment="1">
      <alignment horizontal="center" vertical="top"/>
    </xf>
    <xf numFmtId="0" fontId="33" fillId="4" borderId="4" xfId="0" applyFont="1" applyFill="1" applyBorder="1" applyAlignment="1">
      <alignment horizontal="center" vertical="top"/>
    </xf>
    <xf numFmtId="0" fontId="3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3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1" fillId="4" borderId="4" xfId="0" applyFont="1" applyFill="1" applyBorder="1" applyAlignment="1" applyProtection="1">
      <alignment horizontal="left" vertical="top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25" fillId="9" borderId="16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/>
    </xf>
    <xf numFmtId="0" fontId="25" fillId="9" borderId="7" xfId="0" applyFont="1" applyFill="1" applyBorder="1" applyAlignment="1">
      <alignment horizontal="center"/>
    </xf>
    <xf numFmtId="0" fontId="25" fillId="9" borderId="8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5" fillId="9" borderId="3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2" fillId="7" borderId="9" xfId="3" applyFont="1" applyFill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alignment horizontal="center" vertical="center"/>
    </xf>
    <xf numFmtId="0" fontId="32" fillId="8" borderId="25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29" xfId="0" applyFont="1" applyFill="1" applyBorder="1" applyAlignment="1">
      <alignment horizontal="center" vertical="center"/>
    </xf>
    <xf numFmtId="0" fontId="32" fillId="8" borderId="30" xfId="0" applyFont="1" applyFill="1" applyBorder="1" applyAlignment="1">
      <alignment horizontal="center" vertical="center"/>
    </xf>
    <xf numFmtId="0" fontId="32" fillId="8" borderId="31" xfId="0" applyFont="1" applyFill="1" applyBorder="1" applyAlignment="1">
      <alignment horizontal="center" vertical="center"/>
    </xf>
    <xf numFmtId="0" fontId="32" fillId="8" borderId="32" xfId="0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</cellXfs>
  <cellStyles count="6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opLeftCell="A2" zoomScale="90" zoomScaleNormal="90" workbookViewId="0">
      <selection activeCell="G17" sqref="G17:H17"/>
    </sheetView>
  </sheetViews>
  <sheetFormatPr baseColWidth="10" defaultColWidth="11.42578125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1" t="s">
        <v>197</v>
      </c>
      <c r="D1" s="461"/>
      <c r="E1" s="461"/>
      <c r="F1" s="461"/>
      <c r="G1" s="461"/>
      <c r="H1" s="461"/>
      <c r="I1" s="461"/>
      <c r="J1" s="21"/>
      <c r="K1" s="21"/>
    </row>
    <row r="2" spans="1:11" ht="12.75">
      <c r="B2" s="19"/>
      <c r="C2" s="461" t="s">
        <v>85</v>
      </c>
      <c r="D2" s="461"/>
      <c r="E2" s="461"/>
      <c r="F2" s="461"/>
      <c r="G2" s="461"/>
      <c r="H2" s="461"/>
      <c r="I2" s="461"/>
      <c r="J2" s="19"/>
      <c r="K2" s="19"/>
    </row>
    <row r="3" spans="1:11" ht="12.75">
      <c r="B3" s="19"/>
      <c r="C3" s="461" t="s">
        <v>416</v>
      </c>
      <c r="D3" s="461"/>
      <c r="E3" s="461"/>
      <c r="F3" s="461"/>
      <c r="G3" s="461"/>
      <c r="H3" s="461"/>
      <c r="I3" s="461"/>
      <c r="J3" s="19"/>
      <c r="K3" s="19"/>
    </row>
    <row r="4" spans="1:11" ht="12.75">
      <c r="B4" s="19"/>
      <c r="C4" s="461" t="s">
        <v>1</v>
      </c>
      <c r="D4" s="461"/>
      <c r="E4" s="461"/>
      <c r="F4" s="461"/>
      <c r="G4" s="461"/>
      <c r="H4" s="461"/>
      <c r="I4" s="461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2" t="s">
        <v>390</v>
      </c>
      <c r="D6" s="462"/>
      <c r="E6" s="462"/>
      <c r="F6" s="462"/>
      <c r="G6" s="462"/>
      <c r="H6" s="462"/>
      <c r="I6" s="462"/>
      <c r="J6" s="462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0" t="s">
        <v>76</v>
      </c>
      <c r="C9" s="460"/>
      <c r="D9" s="55">
        <v>2014</v>
      </c>
      <c r="E9" s="55">
        <v>2013</v>
      </c>
      <c r="F9" s="58"/>
      <c r="G9" s="460" t="s">
        <v>76</v>
      </c>
      <c r="H9" s="460"/>
      <c r="I9" s="55">
        <v>2014</v>
      </c>
      <c r="J9" s="55">
        <v>2013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4" t="s">
        <v>86</v>
      </c>
      <c r="C11" s="464"/>
      <c r="D11" s="49"/>
      <c r="E11" s="49"/>
      <c r="F11" s="31"/>
      <c r="G11" s="464" t="s">
        <v>87</v>
      </c>
      <c r="H11" s="464"/>
      <c r="I11" s="49"/>
      <c r="J11" s="49"/>
      <c r="K11" s="62"/>
    </row>
    <row r="12" spans="1:11" ht="12.75">
      <c r="A12" s="33"/>
      <c r="B12" s="465" t="s">
        <v>88</v>
      </c>
      <c r="C12" s="465"/>
      <c r="D12" s="50">
        <f>SUM(D13:D20)</f>
        <v>0</v>
      </c>
      <c r="E12" s="50">
        <f>SUM(E13:E20)</f>
        <v>0</v>
      </c>
      <c r="F12" s="31"/>
      <c r="G12" s="464" t="s">
        <v>89</v>
      </c>
      <c r="H12" s="464"/>
      <c r="I12" s="50">
        <f>SUM(I13:I15)</f>
        <v>0</v>
      </c>
      <c r="J12" s="50">
        <f>SUM(J13:J15)</f>
        <v>0</v>
      </c>
      <c r="K12" s="64"/>
    </row>
    <row r="13" spans="1:11">
      <c r="A13" s="32"/>
      <c r="B13" s="463" t="s">
        <v>90</v>
      </c>
      <c r="C13" s="463"/>
      <c r="D13" s="65">
        <v>0</v>
      </c>
      <c r="E13" s="65">
        <v>0</v>
      </c>
      <c r="F13" s="31"/>
      <c r="G13" s="463" t="s">
        <v>91</v>
      </c>
      <c r="H13" s="463"/>
      <c r="I13" s="65">
        <v>0</v>
      </c>
      <c r="J13" s="65">
        <v>0</v>
      </c>
      <c r="K13" s="64"/>
    </row>
    <row r="14" spans="1:11">
      <c r="A14" s="32"/>
      <c r="B14" s="463" t="s">
        <v>92</v>
      </c>
      <c r="C14" s="463"/>
      <c r="D14" s="65">
        <v>0</v>
      </c>
      <c r="E14" s="65">
        <v>0</v>
      </c>
      <c r="F14" s="31"/>
      <c r="G14" s="463" t="s">
        <v>93</v>
      </c>
      <c r="H14" s="463"/>
      <c r="I14" s="65">
        <v>0</v>
      </c>
      <c r="J14" s="65">
        <v>0</v>
      </c>
      <c r="K14" s="64"/>
    </row>
    <row r="15" spans="1:11" ht="12" customHeight="1">
      <c r="A15" s="32"/>
      <c r="B15" s="463" t="s">
        <v>94</v>
      </c>
      <c r="C15" s="463"/>
      <c r="D15" s="65">
        <v>0</v>
      </c>
      <c r="E15" s="65">
        <v>0</v>
      </c>
      <c r="F15" s="31"/>
      <c r="G15" s="463" t="s">
        <v>95</v>
      </c>
      <c r="H15" s="463"/>
      <c r="I15" s="65">
        <v>0</v>
      </c>
      <c r="J15" s="65">
        <v>0</v>
      </c>
      <c r="K15" s="64"/>
    </row>
    <row r="16" spans="1:11" ht="12.75">
      <c r="A16" s="32"/>
      <c r="B16" s="463" t="s">
        <v>96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97</v>
      </c>
      <c r="C17" s="463"/>
      <c r="D17" s="65">
        <v>0</v>
      </c>
      <c r="E17" s="65">
        <v>0</v>
      </c>
      <c r="F17" s="31"/>
      <c r="G17" s="464" t="s">
        <v>208</v>
      </c>
      <c r="H17" s="464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63" t="s">
        <v>98</v>
      </c>
      <c r="C18" s="463"/>
      <c r="D18" s="65">
        <v>0</v>
      </c>
      <c r="E18" s="65">
        <v>0</v>
      </c>
      <c r="F18" s="31"/>
      <c r="G18" s="463" t="s">
        <v>99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100</v>
      </c>
      <c r="C19" s="463"/>
      <c r="D19" s="65">
        <v>0</v>
      </c>
      <c r="E19" s="65">
        <v>0</v>
      </c>
      <c r="F19" s="31"/>
      <c r="G19" s="463" t="s">
        <v>101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6" t="s">
        <v>102</v>
      </c>
      <c r="C20" s="466"/>
      <c r="D20" s="65">
        <v>0</v>
      </c>
      <c r="E20" s="65">
        <v>0</v>
      </c>
      <c r="F20" s="31"/>
      <c r="G20" s="463" t="s">
        <v>103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104</v>
      </c>
      <c r="H21" s="463"/>
      <c r="I21" s="65">
        <v>0</v>
      </c>
      <c r="J21" s="65">
        <v>0</v>
      </c>
      <c r="K21" s="64"/>
    </row>
    <row r="22" spans="1:11" ht="29.25" customHeight="1">
      <c r="A22" s="33"/>
      <c r="B22" s="465" t="s">
        <v>105</v>
      </c>
      <c r="C22" s="465"/>
      <c r="D22" s="50">
        <f>SUM(D23:D24)</f>
        <v>0</v>
      </c>
      <c r="E22" s="50">
        <f>SUM(E23:E24)</f>
        <v>0</v>
      </c>
      <c r="F22" s="31"/>
      <c r="G22" s="463" t="s">
        <v>106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107</v>
      </c>
      <c r="C23" s="463"/>
      <c r="D23" s="53">
        <v>0</v>
      </c>
      <c r="E23" s="53">
        <v>0</v>
      </c>
      <c r="F23" s="31"/>
      <c r="G23" s="463" t="s">
        <v>108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207</v>
      </c>
      <c r="C24" s="463"/>
      <c r="D24" s="65">
        <v>0</v>
      </c>
      <c r="E24" s="65">
        <v>0</v>
      </c>
      <c r="F24" s="31"/>
      <c r="G24" s="463" t="s">
        <v>109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110</v>
      </c>
      <c r="H25" s="463"/>
      <c r="I25" s="65">
        <v>0</v>
      </c>
      <c r="J25" s="65">
        <v>0</v>
      </c>
      <c r="K25" s="64"/>
    </row>
    <row r="26" spans="1:11" ht="12.75">
      <c r="A26" s="32"/>
      <c r="B26" s="465" t="s">
        <v>111</v>
      </c>
      <c r="C26" s="465"/>
      <c r="D26" s="50">
        <f>SUM(D27:D31)</f>
        <v>0</v>
      </c>
      <c r="E26" s="50">
        <f>SUM(E27:E31)</f>
        <v>0</v>
      </c>
      <c r="F26" s="31"/>
      <c r="G26" s="463" t="s">
        <v>112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113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114</v>
      </c>
      <c r="C28" s="463"/>
      <c r="D28" s="65">
        <v>0</v>
      </c>
      <c r="E28" s="65">
        <v>0</v>
      </c>
      <c r="F28" s="31"/>
      <c r="G28" s="465" t="s">
        <v>107</v>
      </c>
      <c r="H28" s="465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6" t="s">
        <v>115</v>
      </c>
      <c r="C29" s="466"/>
      <c r="D29" s="65">
        <v>0</v>
      </c>
      <c r="E29" s="65">
        <v>0</v>
      </c>
      <c r="F29" s="31"/>
      <c r="G29" s="463" t="s">
        <v>116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117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118</v>
      </c>
      <c r="C31" s="463"/>
      <c r="D31" s="65">
        <v>0</v>
      </c>
      <c r="E31" s="65">
        <v>0</v>
      </c>
      <c r="F31" s="31"/>
      <c r="G31" s="463" t="s">
        <v>119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7" t="s">
        <v>120</v>
      </c>
      <c r="C33" s="467"/>
      <c r="D33" s="68">
        <f>D12+D22+D26</f>
        <v>0</v>
      </c>
      <c r="E33" s="68">
        <f>E12+E22+E26</f>
        <v>0</v>
      </c>
      <c r="F33" s="69"/>
      <c r="G33" s="464" t="s">
        <v>121</v>
      </c>
      <c r="H33" s="464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7"/>
      <c r="C34" s="467"/>
      <c r="D34" s="49"/>
      <c r="E34" s="49"/>
      <c r="F34" s="31"/>
      <c r="G34" s="463" t="s">
        <v>122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123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124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125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126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5" t="s">
        <v>127</v>
      </c>
      <c r="H40" s="465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6" t="s">
        <v>128</v>
      </c>
      <c r="H41" s="466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129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130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6" t="s">
        <v>209</v>
      </c>
      <c r="H44" s="466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131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132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5" t="s">
        <v>133</v>
      </c>
      <c r="H48" s="465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134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7" t="s">
        <v>135</v>
      </c>
      <c r="H51" s="467"/>
      <c r="I51" s="71">
        <f>I12+I17+I28+I33+I40+I48</f>
        <v>0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69" t="s">
        <v>136</v>
      </c>
      <c r="H53" s="469"/>
      <c r="I53" s="71">
        <f>D33-I51</f>
        <v>0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70" t="s">
        <v>78</v>
      </c>
      <c r="C58" s="470"/>
      <c r="D58" s="470"/>
      <c r="E58" s="470"/>
      <c r="F58" s="470"/>
      <c r="G58" s="470"/>
      <c r="H58" s="470"/>
      <c r="I58" s="470"/>
      <c r="J58" s="470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71"/>
      <c r="D60" s="471"/>
      <c r="E60" s="44"/>
      <c r="G60" s="472"/>
      <c r="H60" s="472"/>
      <c r="I60" s="44"/>
      <c r="J60" s="44"/>
    </row>
    <row r="61" spans="1:11" ht="14.1" customHeight="1">
      <c r="B61" s="46"/>
      <c r="C61" s="473" t="s">
        <v>80</v>
      </c>
      <c r="D61" s="473"/>
      <c r="E61" s="44"/>
      <c r="F61" s="44"/>
      <c r="G61" s="473" t="s">
        <v>83</v>
      </c>
      <c r="H61" s="473"/>
      <c r="I61" s="35"/>
      <c r="J61" s="44"/>
    </row>
    <row r="62" spans="1:11" ht="14.1" customHeight="1">
      <c r="B62" s="47"/>
      <c r="C62" s="468" t="s">
        <v>81</v>
      </c>
      <c r="D62" s="468"/>
      <c r="E62" s="48"/>
      <c r="F62" s="48"/>
      <c r="G62" s="468" t="s">
        <v>82</v>
      </c>
      <c r="H62" s="468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1"/>
  <sheetViews>
    <sheetView workbookViewId="0">
      <selection activeCell="B34" sqref="B34"/>
    </sheetView>
  </sheetViews>
  <sheetFormatPr baseColWidth="10" defaultRowHeight="15"/>
  <cols>
    <col min="1" max="1" width="3.28515625" style="79" customWidth="1"/>
    <col min="2" max="2" width="52.57031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256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247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115"/>
      <c r="B10" s="116"/>
      <c r="C10" s="117"/>
      <c r="D10" s="117"/>
      <c r="E10" s="117"/>
      <c r="F10" s="117"/>
      <c r="G10" s="117"/>
      <c r="H10" s="117"/>
    </row>
    <row r="11" spans="1:8">
      <c r="A11" s="118"/>
      <c r="B11" s="119" t="s">
        <v>417</v>
      </c>
      <c r="C11" s="127"/>
      <c r="D11" s="127"/>
      <c r="E11" s="127">
        <f>+C11+D11</f>
        <v>0</v>
      </c>
      <c r="F11" s="127"/>
      <c r="G11" s="127"/>
      <c r="H11" s="127">
        <f>+E11-F11</f>
        <v>0</v>
      </c>
    </row>
    <row r="12" spans="1:8">
      <c r="A12" s="118"/>
      <c r="B12" s="119" t="s">
        <v>418</v>
      </c>
      <c r="C12" s="127"/>
      <c r="D12" s="127"/>
      <c r="E12" s="127">
        <f t="shared" ref="E12:E19" si="0">+C12+D12</f>
        <v>0</v>
      </c>
      <c r="F12" s="127"/>
      <c r="G12" s="127"/>
      <c r="H12" s="127">
        <f t="shared" ref="H12:H19" si="1">+E12-F12</f>
        <v>0</v>
      </c>
    </row>
    <row r="13" spans="1:8">
      <c r="A13" s="118"/>
      <c r="B13" s="119" t="s">
        <v>419</v>
      </c>
      <c r="C13" s="127"/>
      <c r="D13" s="127"/>
      <c r="E13" s="127">
        <f t="shared" si="0"/>
        <v>0</v>
      </c>
      <c r="F13" s="127"/>
      <c r="G13" s="127"/>
      <c r="H13" s="127">
        <f t="shared" si="1"/>
        <v>0</v>
      </c>
    </row>
    <row r="14" spans="1:8">
      <c r="A14" s="118"/>
      <c r="B14" s="119" t="s">
        <v>420</v>
      </c>
      <c r="C14" s="127"/>
      <c r="D14" s="127"/>
      <c r="E14" s="127">
        <f t="shared" si="0"/>
        <v>0</v>
      </c>
      <c r="F14" s="127"/>
      <c r="G14" s="127"/>
      <c r="H14" s="127">
        <f t="shared" si="1"/>
        <v>0</v>
      </c>
    </row>
    <row r="15" spans="1:8">
      <c r="A15" s="118"/>
      <c r="B15" s="119" t="s">
        <v>421</v>
      </c>
      <c r="C15" s="127"/>
      <c r="D15" s="127"/>
      <c r="E15" s="127">
        <f t="shared" si="0"/>
        <v>0</v>
      </c>
      <c r="F15" s="127"/>
      <c r="G15" s="127"/>
      <c r="H15" s="127">
        <f t="shared" si="1"/>
        <v>0</v>
      </c>
    </row>
    <row r="16" spans="1:8">
      <c r="A16" s="118"/>
      <c r="B16" s="119" t="s">
        <v>422</v>
      </c>
      <c r="C16" s="127"/>
      <c r="D16" s="127"/>
      <c r="E16" s="127">
        <f t="shared" si="0"/>
        <v>0</v>
      </c>
      <c r="F16" s="127"/>
      <c r="G16" s="127"/>
      <c r="H16" s="127">
        <f t="shared" si="1"/>
        <v>0</v>
      </c>
    </row>
    <row r="17" spans="1:8">
      <c r="A17" s="118"/>
      <c r="B17" s="119" t="s">
        <v>423</v>
      </c>
      <c r="C17" s="127"/>
      <c r="D17" s="127"/>
      <c r="E17" s="127">
        <f t="shared" si="0"/>
        <v>0</v>
      </c>
      <c r="F17" s="127"/>
      <c r="G17" s="127"/>
      <c r="H17" s="127">
        <f t="shared" si="1"/>
        <v>0</v>
      </c>
    </row>
    <row r="18" spans="1:8">
      <c r="A18" s="118"/>
      <c r="B18" s="119" t="s">
        <v>424</v>
      </c>
      <c r="C18" s="127"/>
      <c r="D18" s="127"/>
      <c r="E18" s="127">
        <f t="shared" si="0"/>
        <v>0</v>
      </c>
      <c r="F18" s="127"/>
      <c r="G18" s="127"/>
      <c r="H18" s="127">
        <f t="shared" si="1"/>
        <v>0</v>
      </c>
    </row>
    <row r="19" spans="1:8">
      <c r="A19" s="118"/>
      <c r="B19" s="119" t="s">
        <v>425</v>
      </c>
      <c r="C19" s="127"/>
      <c r="D19" s="127"/>
      <c r="E19" s="127">
        <f t="shared" si="0"/>
        <v>0</v>
      </c>
      <c r="F19" s="127"/>
      <c r="G19" s="127"/>
      <c r="H19" s="127">
        <f t="shared" si="1"/>
        <v>0</v>
      </c>
    </row>
    <row r="20" spans="1:8">
      <c r="A20" s="120"/>
      <c r="B20" s="121"/>
      <c r="C20" s="122"/>
      <c r="D20" s="122"/>
      <c r="E20" s="122"/>
      <c r="F20" s="122"/>
      <c r="G20" s="122"/>
      <c r="H20" s="122"/>
    </row>
    <row r="21" spans="1:8" s="125" customFormat="1">
      <c r="A21" s="123"/>
      <c r="B21" s="124" t="s">
        <v>255</v>
      </c>
      <c r="C21" s="126">
        <f>SUM(C11:C19)</f>
        <v>0</v>
      </c>
      <c r="D21" s="126">
        <f t="shared" ref="D21:H21" si="2">SUM(D11:D19)</f>
        <v>0</v>
      </c>
      <c r="E21" s="126">
        <f t="shared" si="2"/>
        <v>0</v>
      </c>
      <c r="F21" s="126">
        <f t="shared" si="2"/>
        <v>0</v>
      </c>
      <c r="G21" s="126">
        <f t="shared" si="2"/>
        <v>0</v>
      </c>
      <c r="H21" s="126">
        <f t="shared" si="2"/>
        <v>0</v>
      </c>
    </row>
  </sheetData>
  <mergeCells count="8">
    <mergeCell ref="A7:B9"/>
    <mergeCell ref="C7:G7"/>
    <mergeCell ref="H7:H8"/>
    <mergeCell ref="A1:H1"/>
    <mergeCell ref="A2:H2"/>
    <mergeCell ref="A3:H3"/>
    <mergeCell ref="A4:H4"/>
    <mergeCell ref="A5:H5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8"/>
  <sheetViews>
    <sheetView workbookViewId="0">
      <selection activeCell="G27" sqref="G27"/>
    </sheetView>
  </sheetViews>
  <sheetFormatPr baseColWidth="10" defaultRowHeight="15"/>
  <cols>
    <col min="1" max="1" width="2" style="79" customWidth="1"/>
    <col min="2" max="2" width="45.8554687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257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>
      <c r="A6" s="78"/>
      <c r="B6" s="78"/>
      <c r="C6" s="78"/>
      <c r="D6" s="78"/>
      <c r="E6" s="78"/>
      <c r="F6" s="78"/>
      <c r="G6" s="78"/>
      <c r="H6" s="78"/>
    </row>
    <row r="7" spans="1:8">
      <c r="A7" s="568" t="s">
        <v>76</v>
      </c>
      <c r="B7" s="569"/>
      <c r="C7" s="567" t="s">
        <v>258</v>
      </c>
      <c r="D7" s="567"/>
      <c r="E7" s="567"/>
      <c r="F7" s="567"/>
      <c r="G7" s="567"/>
      <c r="H7" s="567" t="s">
        <v>249</v>
      </c>
    </row>
    <row r="8" spans="1:8" ht="22.5">
      <c r="A8" s="570"/>
      <c r="B8" s="571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72"/>
      <c r="B9" s="573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128"/>
      <c r="B10" s="129"/>
      <c r="C10" s="130"/>
      <c r="D10" s="130"/>
      <c r="E10" s="130"/>
      <c r="F10" s="130"/>
      <c r="G10" s="130"/>
      <c r="H10" s="130"/>
    </row>
    <row r="11" spans="1:8">
      <c r="A11" s="115"/>
      <c r="B11" s="131" t="s">
        <v>259</v>
      </c>
      <c r="C11" s="137"/>
      <c r="D11" s="137"/>
      <c r="E11" s="137">
        <f>+C11+D11</f>
        <v>0</v>
      </c>
      <c r="F11" s="137"/>
      <c r="G11" s="137"/>
      <c r="H11" s="137">
        <f>+E11-F11</f>
        <v>0</v>
      </c>
    </row>
    <row r="12" spans="1:8">
      <c r="A12" s="115"/>
      <c r="B12" s="116"/>
      <c r="C12" s="137"/>
      <c r="D12" s="137"/>
      <c r="E12" s="137"/>
      <c r="F12" s="137"/>
      <c r="G12" s="137"/>
      <c r="H12" s="137"/>
    </row>
    <row r="13" spans="1:8">
      <c r="A13" s="132"/>
      <c r="B13" s="131" t="s">
        <v>260</v>
      </c>
      <c r="C13" s="137"/>
      <c r="D13" s="137"/>
      <c r="E13" s="137">
        <f>+C13+D13</f>
        <v>0</v>
      </c>
      <c r="F13" s="137"/>
      <c r="G13" s="137"/>
      <c r="H13" s="137">
        <f>+E13-F13</f>
        <v>0</v>
      </c>
    </row>
    <row r="14" spans="1:8">
      <c r="A14" s="115"/>
      <c r="B14" s="116"/>
      <c r="C14" s="137"/>
      <c r="D14" s="137"/>
      <c r="E14" s="137"/>
      <c r="F14" s="137"/>
      <c r="G14" s="137"/>
      <c r="H14" s="137"/>
    </row>
    <row r="15" spans="1:8">
      <c r="A15" s="132"/>
      <c r="B15" s="131" t="s">
        <v>261</v>
      </c>
      <c r="C15" s="137"/>
      <c r="D15" s="137"/>
      <c r="E15" s="137">
        <f>+C15+D15</f>
        <v>0</v>
      </c>
      <c r="F15" s="137"/>
      <c r="G15" s="137"/>
      <c r="H15" s="137">
        <f>+E15-F15</f>
        <v>0</v>
      </c>
    </row>
    <row r="16" spans="1:8">
      <c r="A16" s="133"/>
      <c r="B16" s="134"/>
      <c r="C16" s="135"/>
      <c r="D16" s="135"/>
      <c r="E16" s="135"/>
      <c r="F16" s="135"/>
      <c r="G16" s="135"/>
      <c r="H16" s="135"/>
    </row>
    <row r="17" spans="1:8" s="125" customFormat="1">
      <c r="A17" s="133"/>
      <c r="B17" s="134" t="s">
        <v>255</v>
      </c>
      <c r="C17" s="136">
        <f>+C11+C13+C15</f>
        <v>0</v>
      </c>
      <c r="D17" s="136">
        <f t="shared" ref="D17:H17" si="0">+D11+D13+D15</f>
        <v>0</v>
      </c>
      <c r="E17" s="136">
        <f t="shared" si="0"/>
        <v>0</v>
      </c>
      <c r="F17" s="136">
        <f t="shared" si="0"/>
        <v>0</v>
      </c>
      <c r="G17" s="136">
        <f t="shared" si="0"/>
        <v>0</v>
      </c>
      <c r="H17" s="136">
        <f t="shared" si="0"/>
        <v>0</v>
      </c>
    </row>
    <row r="18" spans="1:8">
      <c r="C18" s="138" t="str">
        <f>IF(C17=CAdmon!C21," ","ERROR")</f>
        <v xml:space="preserve"> </v>
      </c>
      <c r="D18" s="138" t="str">
        <f>IF(D17=CAdmon!D21," ","ERROR")</f>
        <v xml:space="preserve"> </v>
      </c>
      <c r="E18" s="138" t="str">
        <f>IF(E17=CAdmon!E21," ","ERROR")</f>
        <v xml:space="preserve"> </v>
      </c>
      <c r="F18" s="138" t="str">
        <f>IF(F17=CAdmon!F21," ","ERROR")</f>
        <v xml:space="preserve"> </v>
      </c>
      <c r="G18" s="138" t="str">
        <f>IF(G17=CAdmon!G21," ","ERROR")</f>
        <v xml:space="preserve"> </v>
      </c>
      <c r="H18" s="138" t="str">
        <f>IF(H17=CAdmon!H21," ","ERROR")</f>
        <v xml:space="preserve"> </v>
      </c>
    </row>
  </sheetData>
  <mergeCells count="8">
    <mergeCell ref="A7:B9"/>
    <mergeCell ref="C7:G7"/>
    <mergeCell ref="H7:H8"/>
    <mergeCell ref="A1:H1"/>
    <mergeCell ref="A2:H2"/>
    <mergeCell ref="A3:H3"/>
    <mergeCell ref="A4:H4"/>
    <mergeCell ref="A5:H5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84"/>
  <sheetViews>
    <sheetView topLeftCell="A52" workbookViewId="0">
      <selection activeCell="J15" sqref="J15"/>
    </sheetView>
  </sheetViews>
  <sheetFormatPr baseColWidth="10" defaultRowHeight="15"/>
  <cols>
    <col min="1" max="1" width="4.5703125" style="79" customWidth="1"/>
    <col min="2" max="2" width="57.285156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287</v>
      </c>
      <c r="B4" s="561"/>
      <c r="C4" s="561"/>
      <c r="D4" s="561"/>
      <c r="E4" s="561"/>
      <c r="F4" s="561"/>
      <c r="G4" s="561"/>
      <c r="H4" s="562"/>
    </row>
    <row r="5" spans="1:8">
      <c r="A5" s="563" t="s">
        <v>217</v>
      </c>
      <c r="B5" s="564"/>
      <c r="C5" s="564"/>
      <c r="D5" s="564"/>
      <c r="E5" s="564"/>
      <c r="F5" s="564"/>
      <c r="G5" s="564"/>
      <c r="H5" s="565"/>
    </row>
    <row r="6" spans="1:8" s="113" customFormat="1" ht="6.75" customHeigh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 ht="11.25" customHeight="1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>
      <c r="A10" s="574" t="s">
        <v>186</v>
      </c>
      <c r="B10" s="575"/>
      <c r="C10" s="142">
        <f>SUM(C11:C17)</f>
        <v>0</v>
      </c>
      <c r="D10" s="142">
        <f>SUM(D11:D17)</f>
        <v>0</v>
      </c>
      <c r="E10" s="142">
        <f>+C10+D10</f>
        <v>0</v>
      </c>
      <c r="F10" s="142">
        <f t="shared" ref="F10:G10" si="0">SUM(F11:F17)</f>
        <v>0</v>
      </c>
      <c r="G10" s="142">
        <f t="shared" si="0"/>
        <v>0</v>
      </c>
      <c r="H10" s="142">
        <f>+E10-F10</f>
        <v>0</v>
      </c>
    </row>
    <row r="11" spans="1:8">
      <c r="A11" s="140"/>
      <c r="B11" s="141" t="s">
        <v>262</v>
      </c>
      <c r="C11" s="137"/>
      <c r="D11" s="137"/>
      <c r="E11" s="137">
        <f t="shared" ref="E11:E74" si="1">+C11+D11</f>
        <v>0</v>
      </c>
      <c r="F11" s="137"/>
      <c r="G11" s="137"/>
      <c r="H11" s="137">
        <f t="shared" ref="H11:H74" si="2">+E11-F11</f>
        <v>0</v>
      </c>
    </row>
    <row r="12" spans="1:8">
      <c r="A12" s="140"/>
      <c r="B12" s="141" t="s">
        <v>263</v>
      </c>
      <c r="C12" s="137"/>
      <c r="D12" s="137"/>
      <c r="E12" s="137">
        <f t="shared" si="1"/>
        <v>0</v>
      </c>
      <c r="F12" s="137"/>
      <c r="G12" s="137"/>
      <c r="H12" s="137">
        <f t="shared" si="2"/>
        <v>0</v>
      </c>
    </row>
    <row r="13" spans="1:8">
      <c r="A13" s="140"/>
      <c r="B13" s="141" t="s">
        <v>264</v>
      </c>
      <c r="C13" s="137"/>
      <c r="D13" s="137"/>
      <c r="E13" s="137">
        <f t="shared" si="1"/>
        <v>0</v>
      </c>
      <c r="F13" s="137"/>
      <c r="G13" s="137"/>
      <c r="H13" s="137">
        <f t="shared" si="2"/>
        <v>0</v>
      </c>
    </row>
    <row r="14" spans="1:8">
      <c r="A14" s="140"/>
      <c r="B14" s="141" t="s">
        <v>265</v>
      </c>
      <c r="C14" s="137"/>
      <c r="D14" s="137"/>
      <c r="E14" s="137">
        <f t="shared" si="1"/>
        <v>0</v>
      </c>
      <c r="F14" s="137"/>
      <c r="G14" s="137"/>
      <c r="H14" s="137">
        <f t="shared" si="2"/>
        <v>0</v>
      </c>
    </row>
    <row r="15" spans="1:8">
      <c r="A15" s="140"/>
      <c r="B15" s="141" t="s">
        <v>266</v>
      </c>
      <c r="C15" s="137"/>
      <c r="D15" s="137"/>
      <c r="E15" s="137">
        <f t="shared" si="1"/>
        <v>0</v>
      </c>
      <c r="F15" s="137"/>
      <c r="G15" s="137"/>
      <c r="H15" s="137">
        <f t="shared" si="2"/>
        <v>0</v>
      </c>
    </row>
    <row r="16" spans="1:8">
      <c r="A16" s="140"/>
      <c r="B16" s="141" t="s">
        <v>267</v>
      </c>
      <c r="C16" s="137"/>
      <c r="D16" s="137"/>
      <c r="E16" s="137">
        <f t="shared" si="1"/>
        <v>0</v>
      </c>
      <c r="F16" s="137"/>
      <c r="G16" s="137"/>
      <c r="H16" s="137">
        <f t="shared" si="2"/>
        <v>0</v>
      </c>
    </row>
    <row r="17" spans="1:8">
      <c r="A17" s="140"/>
      <c r="B17" s="141" t="s">
        <v>268</v>
      </c>
      <c r="C17" s="137"/>
      <c r="D17" s="137"/>
      <c r="E17" s="137">
        <f t="shared" si="1"/>
        <v>0</v>
      </c>
      <c r="F17" s="137"/>
      <c r="G17" s="137"/>
      <c r="H17" s="137">
        <f t="shared" si="2"/>
        <v>0</v>
      </c>
    </row>
    <row r="18" spans="1:8">
      <c r="A18" s="574" t="s">
        <v>93</v>
      </c>
      <c r="B18" s="575"/>
      <c r="C18" s="142">
        <f>SUM(C19:C27)</f>
        <v>0</v>
      </c>
      <c r="D18" s="142">
        <f>SUM(D19:D27)</f>
        <v>0</v>
      </c>
      <c r="E18" s="142">
        <f t="shared" si="1"/>
        <v>0</v>
      </c>
      <c r="F18" s="142">
        <f t="shared" ref="F18:G18" si="3">SUM(F19:F27)</f>
        <v>0</v>
      </c>
      <c r="G18" s="142">
        <f t="shared" si="3"/>
        <v>0</v>
      </c>
      <c r="H18" s="142">
        <f t="shared" si="2"/>
        <v>0</v>
      </c>
    </row>
    <row r="19" spans="1:8">
      <c r="A19" s="140"/>
      <c r="B19" s="141" t="s">
        <v>269</v>
      </c>
      <c r="C19" s="137"/>
      <c r="D19" s="137"/>
      <c r="E19" s="137">
        <f t="shared" si="1"/>
        <v>0</v>
      </c>
      <c r="F19" s="137"/>
      <c r="G19" s="137"/>
      <c r="H19" s="137">
        <f t="shared" si="2"/>
        <v>0</v>
      </c>
    </row>
    <row r="20" spans="1:8">
      <c r="A20" s="140"/>
      <c r="B20" s="141" t="s">
        <v>270</v>
      </c>
      <c r="C20" s="137"/>
      <c r="D20" s="137"/>
      <c r="E20" s="137">
        <f t="shared" si="1"/>
        <v>0</v>
      </c>
      <c r="F20" s="137"/>
      <c r="G20" s="137"/>
      <c r="H20" s="137">
        <f t="shared" si="2"/>
        <v>0</v>
      </c>
    </row>
    <row r="21" spans="1:8">
      <c r="A21" s="140"/>
      <c r="B21" s="141" t="s">
        <v>271</v>
      </c>
      <c r="C21" s="137"/>
      <c r="D21" s="137"/>
      <c r="E21" s="137">
        <f t="shared" si="1"/>
        <v>0</v>
      </c>
      <c r="F21" s="137"/>
      <c r="G21" s="137"/>
      <c r="H21" s="137">
        <f t="shared" si="2"/>
        <v>0</v>
      </c>
    </row>
    <row r="22" spans="1:8">
      <c r="A22" s="140"/>
      <c r="B22" s="141" t="s">
        <v>272</v>
      </c>
      <c r="C22" s="137"/>
      <c r="D22" s="137"/>
      <c r="E22" s="137">
        <f t="shared" si="1"/>
        <v>0</v>
      </c>
      <c r="F22" s="137"/>
      <c r="G22" s="137"/>
      <c r="H22" s="137">
        <f t="shared" si="2"/>
        <v>0</v>
      </c>
    </row>
    <row r="23" spans="1:8">
      <c r="A23" s="140"/>
      <c r="B23" s="141" t="s">
        <v>273</v>
      </c>
      <c r="C23" s="137"/>
      <c r="D23" s="137"/>
      <c r="E23" s="137">
        <f t="shared" si="1"/>
        <v>0</v>
      </c>
      <c r="F23" s="137"/>
      <c r="G23" s="137"/>
      <c r="H23" s="137">
        <f t="shared" si="2"/>
        <v>0</v>
      </c>
    </row>
    <row r="24" spans="1:8">
      <c r="A24" s="140"/>
      <c r="B24" s="141" t="s">
        <v>274</v>
      </c>
      <c r="C24" s="137"/>
      <c r="D24" s="137"/>
      <c r="E24" s="137">
        <f t="shared" si="1"/>
        <v>0</v>
      </c>
      <c r="F24" s="137"/>
      <c r="G24" s="137"/>
      <c r="H24" s="137">
        <f t="shared" si="2"/>
        <v>0</v>
      </c>
    </row>
    <row r="25" spans="1:8">
      <c r="A25" s="140"/>
      <c r="B25" s="141" t="s">
        <v>275</v>
      </c>
      <c r="C25" s="137"/>
      <c r="D25" s="137"/>
      <c r="E25" s="137">
        <f t="shared" si="1"/>
        <v>0</v>
      </c>
      <c r="F25" s="137"/>
      <c r="G25" s="137"/>
      <c r="H25" s="137">
        <f t="shared" si="2"/>
        <v>0</v>
      </c>
    </row>
    <row r="26" spans="1:8">
      <c r="A26" s="140"/>
      <c r="B26" s="141" t="s">
        <v>276</v>
      </c>
      <c r="C26" s="137"/>
      <c r="D26" s="137"/>
      <c r="E26" s="137">
        <f t="shared" si="1"/>
        <v>0</v>
      </c>
      <c r="F26" s="137"/>
      <c r="G26" s="137"/>
      <c r="H26" s="137">
        <f t="shared" si="2"/>
        <v>0</v>
      </c>
    </row>
    <row r="27" spans="1:8">
      <c r="A27" s="140"/>
      <c r="B27" s="141" t="s">
        <v>277</v>
      </c>
      <c r="C27" s="137"/>
      <c r="D27" s="137"/>
      <c r="E27" s="137">
        <f t="shared" si="1"/>
        <v>0</v>
      </c>
      <c r="F27" s="137"/>
      <c r="G27" s="137"/>
      <c r="H27" s="137">
        <f t="shared" si="2"/>
        <v>0</v>
      </c>
    </row>
    <row r="28" spans="1:8">
      <c r="A28" s="574" t="s">
        <v>95</v>
      </c>
      <c r="B28" s="575"/>
      <c r="C28" s="142">
        <f>SUM(C29:C37)</f>
        <v>0</v>
      </c>
      <c r="D28" s="142">
        <f t="shared" ref="D28" si="4">SUM(D29:D37)</f>
        <v>0</v>
      </c>
      <c r="E28" s="142">
        <f t="shared" si="1"/>
        <v>0</v>
      </c>
      <c r="F28" s="142">
        <f t="shared" ref="F28" si="5">SUM(F29:F37)</f>
        <v>0</v>
      </c>
      <c r="G28" s="142">
        <f t="shared" ref="G28" si="6">SUM(G29:G37)</f>
        <v>0</v>
      </c>
      <c r="H28" s="142">
        <f t="shared" si="2"/>
        <v>0</v>
      </c>
    </row>
    <row r="29" spans="1:8">
      <c r="A29" s="140"/>
      <c r="B29" s="141" t="s">
        <v>278</v>
      </c>
      <c r="C29" s="137"/>
      <c r="D29" s="137"/>
      <c r="E29" s="137">
        <f t="shared" si="1"/>
        <v>0</v>
      </c>
      <c r="F29" s="137"/>
      <c r="G29" s="137"/>
      <c r="H29" s="137">
        <f t="shared" si="2"/>
        <v>0</v>
      </c>
    </row>
    <row r="30" spans="1:8">
      <c r="A30" s="140"/>
      <c r="B30" s="141" t="s">
        <v>279</v>
      </c>
      <c r="C30" s="137"/>
      <c r="D30" s="137"/>
      <c r="E30" s="137">
        <f t="shared" si="1"/>
        <v>0</v>
      </c>
      <c r="F30" s="137"/>
      <c r="G30" s="137"/>
      <c r="H30" s="137">
        <f t="shared" si="2"/>
        <v>0</v>
      </c>
    </row>
    <row r="31" spans="1:8">
      <c r="A31" s="140"/>
      <c r="B31" s="141" t="s">
        <v>280</v>
      </c>
      <c r="C31" s="137"/>
      <c r="D31" s="137"/>
      <c r="E31" s="137">
        <f t="shared" si="1"/>
        <v>0</v>
      </c>
      <c r="F31" s="137"/>
      <c r="G31" s="137"/>
      <c r="H31" s="137">
        <f t="shared" si="2"/>
        <v>0</v>
      </c>
    </row>
    <row r="32" spans="1:8">
      <c r="A32" s="140"/>
      <c r="B32" s="141" t="s">
        <v>281</v>
      </c>
      <c r="C32" s="137"/>
      <c r="D32" s="137"/>
      <c r="E32" s="137">
        <f t="shared" si="1"/>
        <v>0</v>
      </c>
      <c r="F32" s="137"/>
      <c r="G32" s="137"/>
      <c r="H32" s="137">
        <f t="shared" si="2"/>
        <v>0</v>
      </c>
    </row>
    <row r="33" spans="1:8">
      <c r="A33" s="140"/>
      <c r="B33" s="141" t="s">
        <v>282</v>
      </c>
      <c r="C33" s="137"/>
      <c r="D33" s="137"/>
      <c r="E33" s="137">
        <f t="shared" si="1"/>
        <v>0</v>
      </c>
      <c r="F33" s="137"/>
      <c r="G33" s="137"/>
      <c r="H33" s="137">
        <f t="shared" si="2"/>
        <v>0</v>
      </c>
    </row>
    <row r="34" spans="1:8">
      <c r="A34" s="140"/>
      <c r="B34" s="141" t="s">
        <v>283</v>
      </c>
      <c r="C34" s="137"/>
      <c r="D34" s="137"/>
      <c r="E34" s="137">
        <f t="shared" si="1"/>
        <v>0</v>
      </c>
      <c r="F34" s="137"/>
      <c r="G34" s="137"/>
      <c r="H34" s="137">
        <f t="shared" si="2"/>
        <v>0</v>
      </c>
    </row>
    <row r="35" spans="1:8">
      <c r="A35" s="140"/>
      <c r="B35" s="141" t="s">
        <v>284</v>
      </c>
      <c r="C35" s="137"/>
      <c r="D35" s="137"/>
      <c r="E35" s="137">
        <f t="shared" si="1"/>
        <v>0</v>
      </c>
      <c r="F35" s="137"/>
      <c r="G35" s="137"/>
      <c r="H35" s="137">
        <f t="shared" si="2"/>
        <v>0</v>
      </c>
    </row>
    <row r="36" spans="1:8">
      <c r="A36" s="140"/>
      <c r="B36" s="141" t="s">
        <v>285</v>
      </c>
      <c r="C36" s="137"/>
      <c r="D36" s="137"/>
      <c r="E36" s="137">
        <f t="shared" si="1"/>
        <v>0</v>
      </c>
      <c r="F36" s="137"/>
      <c r="G36" s="137"/>
      <c r="H36" s="137">
        <f t="shared" si="2"/>
        <v>0</v>
      </c>
    </row>
    <row r="37" spans="1:8">
      <c r="A37" s="140"/>
      <c r="B37" s="141" t="s">
        <v>286</v>
      </c>
      <c r="C37" s="137"/>
      <c r="D37" s="137"/>
      <c r="E37" s="137">
        <f t="shared" si="1"/>
        <v>0</v>
      </c>
      <c r="F37" s="137"/>
      <c r="G37" s="137"/>
      <c r="H37" s="137">
        <f t="shared" si="2"/>
        <v>0</v>
      </c>
    </row>
    <row r="38" spans="1:8">
      <c r="A38" s="574" t="s">
        <v>236</v>
      </c>
      <c r="B38" s="575"/>
      <c r="C38" s="142">
        <f>SUM(C39:C47)</f>
        <v>0</v>
      </c>
      <c r="D38" s="142">
        <f>SUM(D39:D47)</f>
        <v>0</v>
      </c>
      <c r="E38" s="142">
        <f t="shared" si="1"/>
        <v>0</v>
      </c>
      <c r="F38" s="142">
        <f t="shared" ref="F38:G38" si="7">SUM(F39:F47)</f>
        <v>0</v>
      </c>
      <c r="G38" s="142">
        <f t="shared" si="7"/>
        <v>0</v>
      </c>
      <c r="H38" s="142">
        <f t="shared" si="2"/>
        <v>0</v>
      </c>
    </row>
    <row r="39" spans="1:8">
      <c r="A39" s="140"/>
      <c r="B39" s="141" t="s">
        <v>99</v>
      </c>
      <c r="C39" s="137"/>
      <c r="D39" s="137"/>
      <c r="E39" s="137">
        <f t="shared" si="1"/>
        <v>0</v>
      </c>
      <c r="F39" s="137"/>
      <c r="G39" s="137"/>
      <c r="H39" s="137">
        <f t="shared" si="2"/>
        <v>0</v>
      </c>
    </row>
    <row r="40" spans="1:8">
      <c r="A40" s="140"/>
      <c r="B40" s="141" t="s">
        <v>101</v>
      </c>
      <c r="C40" s="137"/>
      <c r="D40" s="137"/>
      <c r="E40" s="137">
        <f t="shared" si="1"/>
        <v>0</v>
      </c>
      <c r="F40" s="137"/>
      <c r="G40" s="137"/>
      <c r="H40" s="137">
        <f t="shared" si="2"/>
        <v>0</v>
      </c>
    </row>
    <row r="41" spans="1:8">
      <c r="A41" s="140"/>
      <c r="B41" s="141" t="s">
        <v>103</v>
      </c>
      <c r="C41" s="137"/>
      <c r="D41" s="137"/>
      <c r="E41" s="137">
        <f t="shared" si="1"/>
        <v>0</v>
      </c>
      <c r="F41" s="137"/>
      <c r="G41" s="137"/>
      <c r="H41" s="137">
        <f t="shared" si="2"/>
        <v>0</v>
      </c>
    </row>
    <row r="42" spans="1:8">
      <c r="A42" s="140"/>
      <c r="B42" s="141" t="s">
        <v>104</v>
      </c>
      <c r="C42" s="137"/>
      <c r="D42" s="137"/>
      <c r="E42" s="137">
        <f t="shared" si="1"/>
        <v>0</v>
      </c>
      <c r="F42" s="137"/>
      <c r="G42" s="137"/>
      <c r="H42" s="137">
        <f t="shared" si="2"/>
        <v>0</v>
      </c>
    </row>
    <row r="43" spans="1:8">
      <c r="A43" s="140"/>
      <c r="B43" s="141" t="s">
        <v>106</v>
      </c>
      <c r="C43" s="137"/>
      <c r="D43" s="137"/>
      <c r="E43" s="137">
        <f t="shared" si="1"/>
        <v>0</v>
      </c>
      <c r="F43" s="137"/>
      <c r="G43" s="137"/>
      <c r="H43" s="137">
        <f t="shared" si="2"/>
        <v>0</v>
      </c>
    </row>
    <row r="44" spans="1:8">
      <c r="A44" s="140"/>
      <c r="B44" s="141" t="s">
        <v>288</v>
      </c>
      <c r="C44" s="137"/>
      <c r="D44" s="137"/>
      <c r="E44" s="137">
        <f t="shared" si="1"/>
        <v>0</v>
      </c>
      <c r="F44" s="137"/>
      <c r="G44" s="137"/>
      <c r="H44" s="137">
        <f t="shared" si="2"/>
        <v>0</v>
      </c>
    </row>
    <row r="45" spans="1:8">
      <c r="A45" s="140"/>
      <c r="B45" s="141" t="s">
        <v>109</v>
      </c>
      <c r="C45" s="137"/>
      <c r="D45" s="137"/>
      <c r="E45" s="137">
        <f t="shared" si="1"/>
        <v>0</v>
      </c>
      <c r="F45" s="137"/>
      <c r="G45" s="137"/>
      <c r="H45" s="137">
        <f t="shared" si="2"/>
        <v>0</v>
      </c>
    </row>
    <row r="46" spans="1:8">
      <c r="A46" s="140"/>
      <c r="B46" s="141" t="s">
        <v>110</v>
      </c>
      <c r="C46" s="137"/>
      <c r="D46" s="137"/>
      <c r="E46" s="137">
        <f t="shared" si="1"/>
        <v>0</v>
      </c>
      <c r="F46" s="137"/>
      <c r="G46" s="137"/>
      <c r="H46" s="137">
        <f t="shared" si="2"/>
        <v>0</v>
      </c>
    </row>
    <row r="47" spans="1:8">
      <c r="A47" s="140"/>
      <c r="B47" s="141" t="s">
        <v>112</v>
      </c>
      <c r="C47" s="137"/>
      <c r="D47" s="137"/>
      <c r="E47" s="137">
        <f t="shared" si="1"/>
        <v>0</v>
      </c>
      <c r="F47" s="137"/>
      <c r="G47" s="137"/>
      <c r="H47" s="137">
        <f t="shared" si="2"/>
        <v>0</v>
      </c>
    </row>
    <row r="48" spans="1:8">
      <c r="A48" s="574" t="s">
        <v>289</v>
      </c>
      <c r="B48" s="575"/>
      <c r="C48" s="142">
        <f>SUM(C49:C57)</f>
        <v>0</v>
      </c>
      <c r="D48" s="142">
        <f>SUM(D49:D57)</f>
        <v>0</v>
      </c>
      <c r="E48" s="142">
        <f t="shared" si="1"/>
        <v>0</v>
      </c>
      <c r="F48" s="142">
        <f t="shared" ref="F48:G48" si="8">SUM(F49:F57)</f>
        <v>0</v>
      </c>
      <c r="G48" s="142">
        <f t="shared" si="8"/>
        <v>0</v>
      </c>
      <c r="H48" s="142">
        <f t="shared" si="2"/>
        <v>0</v>
      </c>
    </row>
    <row r="49" spans="1:8">
      <c r="A49" s="140"/>
      <c r="B49" s="141" t="s">
        <v>290</v>
      </c>
      <c r="C49" s="137"/>
      <c r="D49" s="137"/>
      <c r="E49" s="137">
        <f t="shared" si="1"/>
        <v>0</v>
      </c>
      <c r="F49" s="137"/>
      <c r="G49" s="137"/>
      <c r="H49" s="137">
        <f t="shared" si="2"/>
        <v>0</v>
      </c>
    </row>
    <row r="50" spans="1:8">
      <c r="A50" s="140"/>
      <c r="B50" s="141" t="s">
        <v>291</v>
      </c>
      <c r="C50" s="137"/>
      <c r="D50" s="137"/>
      <c r="E50" s="137">
        <f t="shared" si="1"/>
        <v>0</v>
      </c>
      <c r="F50" s="137"/>
      <c r="G50" s="137"/>
      <c r="H50" s="137">
        <f t="shared" si="2"/>
        <v>0</v>
      </c>
    </row>
    <row r="51" spans="1:8">
      <c r="A51" s="140"/>
      <c r="B51" s="141" t="s">
        <v>292</v>
      </c>
      <c r="C51" s="137"/>
      <c r="D51" s="137"/>
      <c r="E51" s="137">
        <f t="shared" si="1"/>
        <v>0</v>
      </c>
      <c r="F51" s="137"/>
      <c r="G51" s="137"/>
      <c r="H51" s="137">
        <f t="shared" si="2"/>
        <v>0</v>
      </c>
    </row>
    <row r="52" spans="1:8">
      <c r="A52" s="140"/>
      <c r="B52" s="141" t="s">
        <v>293</v>
      </c>
      <c r="C52" s="137"/>
      <c r="D52" s="137"/>
      <c r="E52" s="137">
        <f t="shared" si="1"/>
        <v>0</v>
      </c>
      <c r="F52" s="137"/>
      <c r="G52" s="137"/>
      <c r="H52" s="137">
        <f t="shared" si="2"/>
        <v>0</v>
      </c>
    </row>
    <row r="53" spans="1:8">
      <c r="A53" s="140"/>
      <c r="B53" s="141" t="s">
        <v>294</v>
      </c>
      <c r="C53" s="137"/>
      <c r="D53" s="137"/>
      <c r="E53" s="137">
        <f t="shared" si="1"/>
        <v>0</v>
      </c>
      <c r="F53" s="137"/>
      <c r="G53" s="137"/>
      <c r="H53" s="137">
        <f t="shared" si="2"/>
        <v>0</v>
      </c>
    </row>
    <row r="54" spans="1:8">
      <c r="A54" s="140"/>
      <c r="B54" s="141" t="s">
        <v>295</v>
      </c>
      <c r="C54" s="137"/>
      <c r="D54" s="137"/>
      <c r="E54" s="137">
        <f t="shared" si="1"/>
        <v>0</v>
      </c>
      <c r="F54" s="137"/>
      <c r="G54" s="137"/>
      <c r="H54" s="137">
        <f t="shared" si="2"/>
        <v>0</v>
      </c>
    </row>
    <row r="55" spans="1:8">
      <c r="A55" s="140"/>
      <c r="B55" s="141" t="s">
        <v>296</v>
      </c>
      <c r="C55" s="137"/>
      <c r="D55" s="137"/>
      <c r="E55" s="137">
        <f t="shared" si="1"/>
        <v>0</v>
      </c>
      <c r="F55" s="137"/>
      <c r="G55" s="137"/>
      <c r="H55" s="137">
        <f t="shared" si="2"/>
        <v>0</v>
      </c>
    </row>
    <row r="56" spans="1:8">
      <c r="A56" s="140"/>
      <c r="B56" s="141" t="s">
        <v>297</v>
      </c>
      <c r="C56" s="137"/>
      <c r="D56" s="137"/>
      <c r="E56" s="137">
        <f t="shared" si="1"/>
        <v>0</v>
      </c>
      <c r="F56" s="137"/>
      <c r="G56" s="137"/>
      <c r="H56" s="137">
        <f t="shared" si="2"/>
        <v>0</v>
      </c>
    </row>
    <row r="57" spans="1:8">
      <c r="A57" s="140"/>
      <c r="B57" s="141" t="s">
        <v>37</v>
      </c>
      <c r="C57" s="137"/>
      <c r="D57" s="137"/>
      <c r="E57" s="137">
        <f t="shared" si="1"/>
        <v>0</v>
      </c>
      <c r="F57" s="137"/>
      <c r="G57" s="137"/>
      <c r="H57" s="137">
        <f t="shared" si="2"/>
        <v>0</v>
      </c>
    </row>
    <row r="58" spans="1:8">
      <c r="A58" s="574" t="s">
        <v>133</v>
      </c>
      <c r="B58" s="575"/>
      <c r="C58" s="142">
        <f>SUM(C59:C61)</f>
        <v>0</v>
      </c>
      <c r="D58" s="142">
        <f>SUM(D59:D61)</f>
        <v>0</v>
      </c>
      <c r="E58" s="142">
        <f t="shared" si="1"/>
        <v>0</v>
      </c>
      <c r="F58" s="142">
        <f t="shared" ref="F58:G58" si="9">SUM(F59:F61)</f>
        <v>0</v>
      </c>
      <c r="G58" s="142">
        <f t="shared" si="9"/>
        <v>0</v>
      </c>
      <c r="H58" s="142">
        <f t="shared" si="2"/>
        <v>0</v>
      </c>
    </row>
    <row r="59" spans="1:8">
      <c r="A59" s="140"/>
      <c r="B59" s="141" t="s">
        <v>298</v>
      </c>
      <c r="C59" s="137"/>
      <c r="D59" s="137"/>
      <c r="E59" s="137">
        <f t="shared" si="1"/>
        <v>0</v>
      </c>
      <c r="F59" s="137"/>
      <c r="G59" s="137"/>
      <c r="H59" s="137">
        <f t="shared" si="2"/>
        <v>0</v>
      </c>
    </row>
    <row r="60" spans="1:8">
      <c r="A60" s="140"/>
      <c r="B60" s="141" t="s">
        <v>299</v>
      </c>
      <c r="C60" s="137"/>
      <c r="D60" s="137"/>
      <c r="E60" s="137">
        <f t="shared" si="1"/>
        <v>0</v>
      </c>
      <c r="F60" s="137"/>
      <c r="G60" s="137"/>
      <c r="H60" s="137">
        <f t="shared" si="2"/>
        <v>0</v>
      </c>
    </row>
    <row r="61" spans="1:8">
      <c r="A61" s="140"/>
      <c r="B61" s="141" t="s">
        <v>300</v>
      </c>
      <c r="C61" s="137"/>
      <c r="D61" s="137"/>
      <c r="E61" s="137">
        <f t="shared" si="1"/>
        <v>0</v>
      </c>
      <c r="F61" s="137"/>
      <c r="G61" s="137"/>
      <c r="H61" s="137">
        <f t="shared" si="2"/>
        <v>0</v>
      </c>
    </row>
    <row r="62" spans="1:8">
      <c r="A62" s="574" t="s">
        <v>301</v>
      </c>
      <c r="B62" s="575"/>
      <c r="C62" s="142">
        <f>SUM(C63:C69)</f>
        <v>0</v>
      </c>
      <c r="D62" s="142">
        <f>SUM(D63:D69)</f>
        <v>0</v>
      </c>
      <c r="E62" s="142">
        <f t="shared" si="1"/>
        <v>0</v>
      </c>
      <c r="F62" s="142">
        <f t="shared" ref="F62:G62" si="10">SUM(F63:F69)</f>
        <v>0</v>
      </c>
      <c r="G62" s="142">
        <f t="shared" si="10"/>
        <v>0</v>
      </c>
      <c r="H62" s="142">
        <f t="shared" si="2"/>
        <v>0</v>
      </c>
    </row>
    <row r="63" spans="1:8">
      <c r="A63" s="140"/>
      <c r="B63" s="141" t="s">
        <v>302</v>
      </c>
      <c r="C63" s="137"/>
      <c r="D63" s="137"/>
      <c r="E63" s="137">
        <f t="shared" si="1"/>
        <v>0</v>
      </c>
      <c r="F63" s="137"/>
      <c r="G63" s="137"/>
      <c r="H63" s="137">
        <f t="shared" si="2"/>
        <v>0</v>
      </c>
    </row>
    <row r="64" spans="1:8">
      <c r="A64" s="140"/>
      <c r="B64" s="141" t="s">
        <v>303</v>
      </c>
      <c r="C64" s="137"/>
      <c r="D64" s="137"/>
      <c r="E64" s="137">
        <f t="shared" si="1"/>
        <v>0</v>
      </c>
      <c r="F64" s="137"/>
      <c r="G64" s="137"/>
      <c r="H64" s="137">
        <f t="shared" si="2"/>
        <v>0</v>
      </c>
    </row>
    <row r="65" spans="1:8">
      <c r="A65" s="140"/>
      <c r="B65" s="141" t="s">
        <v>304</v>
      </c>
      <c r="C65" s="137"/>
      <c r="D65" s="137"/>
      <c r="E65" s="137">
        <f t="shared" si="1"/>
        <v>0</v>
      </c>
      <c r="F65" s="137"/>
      <c r="G65" s="137"/>
      <c r="H65" s="137">
        <f t="shared" si="2"/>
        <v>0</v>
      </c>
    </row>
    <row r="66" spans="1:8">
      <c r="A66" s="140"/>
      <c r="B66" s="141" t="s">
        <v>305</v>
      </c>
      <c r="C66" s="137"/>
      <c r="D66" s="137"/>
      <c r="E66" s="137">
        <f t="shared" si="1"/>
        <v>0</v>
      </c>
      <c r="F66" s="137"/>
      <c r="G66" s="137"/>
      <c r="H66" s="137">
        <f t="shared" si="2"/>
        <v>0</v>
      </c>
    </row>
    <row r="67" spans="1:8">
      <c r="A67" s="140"/>
      <c r="B67" s="141" t="s">
        <v>306</v>
      </c>
      <c r="C67" s="137"/>
      <c r="D67" s="137"/>
      <c r="E67" s="137">
        <f t="shared" si="1"/>
        <v>0</v>
      </c>
      <c r="F67" s="137"/>
      <c r="G67" s="137"/>
      <c r="H67" s="137">
        <f t="shared" si="2"/>
        <v>0</v>
      </c>
    </row>
    <row r="68" spans="1:8">
      <c r="A68" s="140"/>
      <c r="B68" s="141" t="s">
        <v>307</v>
      </c>
      <c r="C68" s="137"/>
      <c r="D68" s="137"/>
      <c r="E68" s="137">
        <f t="shared" si="1"/>
        <v>0</v>
      </c>
      <c r="F68" s="137"/>
      <c r="G68" s="137"/>
      <c r="H68" s="137">
        <f t="shared" si="2"/>
        <v>0</v>
      </c>
    </row>
    <row r="69" spans="1:8">
      <c r="A69" s="140"/>
      <c r="B69" s="141" t="s">
        <v>308</v>
      </c>
      <c r="C69" s="137"/>
      <c r="D69" s="137"/>
      <c r="E69" s="137">
        <f t="shared" si="1"/>
        <v>0</v>
      </c>
      <c r="F69" s="137"/>
      <c r="G69" s="137"/>
      <c r="H69" s="137">
        <f t="shared" si="2"/>
        <v>0</v>
      </c>
    </row>
    <row r="70" spans="1:8">
      <c r="A70" s="552" t="s">
        <v>107</v>
      </c>
      <c r="B70" s="546"/>
      <c r="C70" s="142">
        <f>SUM(C71:C73)</f>
        <v>0</v>
      </c>
      <c r="D70" s="142">
        <f>SUM(D71:D73)</f>
        <v>0</v>
      </c>
      <c r="E70" s="142">
        <f t="shared" si="1"/>
        <v>0</v>
      </c>
      <c r="F70" s="142">
        <f t="shared" ref="F70:G70" si="11">SUM(F71:F73)</f>
        <v>0</v>
      </c>
      <c r="G70" s="142">
        <f t="shared" si="11"/>
        <v>0</v>
      </c>
      <c r="H70" s="142">
        <f t="shared" si="2"/>
        <v>0</v>
      </c>
    </row>
    <row r="71" spans="1:8">
      <c r="A71" s="140"/>
      <c r="B71" s="141" t="s">
        <v>116</v>
      </c>
      <c r="C71" s="137"/>
      <c r="D71" s="137"/>
      <c r="E71" s="137">
        <f t="shared" si="1"/>
        <v>0</v>
      </c>
      <c r="F71" s="137"/>
      <c r="G71" s="137"/>
      <c r="H71" s="137">
        <f t="shared" si="2"/>
        <v>0</v>
      </c>
    </row>
    <row r="72" spans="1:8">
      <c r="A72" s="140"/>
      <c r="B72" s="141" t="s">
        <v>50</v>
      </c>
      <c r="C72" s="137"/>
      <c r="D72" s="137"/>
      <c r="E72" s="137">
        <f t="shared" si="1"/>
        <v>0</v>
      </c>
      <c r="F72" s="137"/>
      <c r="G72" s="137"/>
      <c r="H72" s="137">
        <f t="shared" si="2"/>
        <v>0</v>
      </c>
    </row>
    <row r="73" spans="1:8">
      <c r="A73" s="140"/>
      <c r="B73" s="141" t="s">
        <v>119</v>
      </c>
      <c r="C73" s="137"/>
      <c r="D73" s="137"/>
      <c r="E73" s="137">
        <f t="shared" si="1"/>
        <v>0</v>
      </c>
      <c r="F73" s="137"/>
      <c r="G73" s="137"/>
      <c r="H73" s="137">
        <f t="shared" si="2"/>
        <v>0</v>
      </c>
    </row>
    <row r="74" spans="1:8">
      <c r="A74" s="574" t="s">
        <v>309</v>
      </c>
      <c r="B74" s="575"/>
      <c r="C74" s="142">
        <f>SUM(C75:C81)</f>
        <v>0</v>
      </c>
      <c r="D74" s="142">
        <f t="shared" ref="D74" si="12">SUM(D75:D81)</f>
        <v>0</v>
      </c>
      <c r="E74" s="142">
        <f t="shared" si="1"/>
        <v>0</v>
      </c>
      <c r="F74" s="142">
        <f t="shared" ref="F74" si="13">SUM(F75:F81)</f>
        <v>0</v>
      </c>
      <c r="G74" s="142">
        <f t="shared" ref="G74" si="14">SUM(G75:G81)</f>
        <v>0</v>
      </c>
      <c r="H74" s="142">
        <f t="shared" si="2"/>
        <v>0</v>
      </c>
    </row>
    <row r="75" spans="1:8">
      <c r="A75" s="140"/>
      <c r="B75" s="141" t="s">
        <v>310</v>
      </c>
      <c r="C75" s="137"/>
      <c r="D75" s="137"/>
      <c r="E75" s="137">
        <f t="shared" ref="E75:E81" si="15">+C75+D75</f>
        <v>0</v>
      </c>
      <c r="F75" s="137"/>
      <c r="G75" s="137"/>
      <c r="H75" s="137">
        <f t="shared" ref="H75:H81" si="16">+E75-F75</f>
        <v>0</v>
      </c>
    </row>
    <row r="76" spans="1:8">
      <c r="A76" s="140"/>
      <c r="B76" s="141" t="s">
        <v>122</v>
      </c>
      <c r="C76" s="137"/>
      <c r="D76" s="137"/>
      <c r="E76" s="137">
        <f t="shared" si="15"/>
        <v>0</v>
      </c>
      <c r="F76" s="137"/>
      <c r="G76" s="137"/>
      <c r="H76" s="137">
        <f t="shared" si="16"/>
        <v>0</v>
      </c>
    </row>
    <row r="77" spans="1:8">
      <c r="A77" s="140"/>
      <c r="B77" s="141" t="s">
        <v>123</v>
      </c>
      <c r="C77" s="137"/>
      <c r="D77" s="137"/>
      <c r="E77" s="137">
        <f t="shared" si="15"/>
        <v>0</v>
      </c>
      <c r="F77" s="137"/>
      <c r="G77" s="137"/>
      <c r="H77" s="137">
        <f t="shared" si="16"/>
        <v>0</v>
      </c>
    </row>
    <row r="78" spans="1:8">
      <c r="A78" s="140"/>
      <c r="B78" s="141" t="s">
        <v>124</v>
      </c>
      <c r="C78" s="137"/>
      <c r="D78" s="137"/>
      <c r="E78" s="137">
        <f t="shared" si="15"/>
        <v>0</v>
      </c>
      <c r="F78" s="137"/>
      <c r="G78" s="137"/>
      <c r="H78" s="137">
        <f t="shared" si="16"/>
        <v>0</v>
      </c>
    </row>
    <row r="79" spans="1:8">
      <c r="A79" s="140"/>
      <c r="B79" s="141" t="s">
        <v>125</v>
      </c>
      <c r="C79" s="137"/>
      <c r="D79" s="137"/>
      <c r="E79" s="137">
        <f t="shared" si="15"/>
        <v>0</v>
      </c>
      <c r="F79" s="137"/>
      <c r="G79" s="137"/>
      <c r="H79" s="137">
        <f t="shared" si="16"/>
        <v>0</v>
      </c>
    </row>
    <row r="80" spans="1:8">
      <c r="A80" s="140"/>
      <c r="B80" s="141" t="s">
        <v>126</v>
      </c>
      <c r="C80" s="137"/>
      <c r="D80" s="137"/>
      <c r="E80" s="137">
        <f t="shared" si="15"/>
        <v>0</v>
      </c>
      <c r="F80" s="137"/>
      <c r="G80" s="137"/>
      <c r="H80" s="137">
        <f t="shared" si="16"/>
        <v>0</v>
      </c>
    </row>
    <row r="81" spans="1:8">
      <c r="A81" s="140"/>
      <c r="B81" s="141" t="s">
        <v>311</v>
      </c>
      <c r="C81" s="137"/>
      <c r="D81" s="137"/>
      <c r="E81" s="137">
        <f t="shared" si="15"/>
        <v>0</v>
      </c>
      <c r="F81" s="137"/>
      <c r="G81" s="137"/>
      <c r="H81" s="137">
        <f t="shared" si="16"/>
        <v>0</v>
      </c>
    </row>
    <row r="82" spans="1:8" s="125" customFormat="1">
      <c r="A82" s="143"/>
      <c r="B82" s="144" t="s">
        <v>255</v>
      </c>
      <c r="C82" s="145">
        <f>+C10+C18+C28+C38+C48+C58+C62+C70+C74</f>
        <v>0</v>
      </c>
      <c r="D82" s="145">
        <f t="shared" ref="D82:H82" si="17">+D10+D18+D28+D38+D48+D58+D62+D70+D74</f>
        <v>0</v>
      </c>
      <c r="E82" s="145">
        <f t="shared" si="17"/>
        <v>0</v>
      </c>
      <c r="F82" s="145">
        <f t="shared" si="17"/>
        <v>0</v>
      </c>
      <c r="G82" s="145">
        <f t="shared" si="17"/>
        <v>0</v>
      </c>
      <c r="H82" s="145">
        <f t="shared" si="17"/>
        <v>0</v>
      </c>
    </row>
    <row r="84" spans="1:8" ht="15.75">
      <c r="C84" s="139" t="str">
        <f>IF(CAdmon!C21=COG!C82," ","ERROR")</f>
        <v xml:space="preserve"> </v>
      </c>
      <c r="D84" s="139" t="str">
        <f>IF(CAdmon!D21=COG!D82," ","ERROR")</f>
        <v xml:space="preserve"> </v>
      </c>
      <c r="E84" s="139" t="str">
        <f>IF(CAdmon!E21=COG!E82," ","ERROR")</f>
        <v xml:space="preserve"> </v>
      </c>
      <c r="F84" s="139" t="str">
        <f>IF(CAdmon!F21=COG!F82," ","ERROR")</f>
        <v xml:space="preserve"> </v>
      </c>
      <c r="G84" s="139" t="str">
        <f>IF(CAdmon!G21=COG!G82," ","ERROR")</f>
        <v xml:space="preserve"> </v>
      </c>
      <c r="H84" s="139" t="str">
        <f>IF(CAdmon!H21=COG!H82," ","ERROR")</f>
        <v xml:space="preserve"> </v>
      </c>
    </row>
  </sheetData>
  <mergeCells count="17">
    <mergeCell ref="A1:H1"/>
    <mergeCell ref="A2:H2"/>
    <mergeCell ref="A3:H3"/>
    <mergeCell ref="A4:H4"/>
    <mergeCell ref="A5:H5"/>
    <mergeCell ref="A58:B58"/>
    <mergeCell ref="A62:B62"/>
    <mergeCell ref="A70:B70"/>
    <mergeCell ref="A74:B74"/>
    <mergeCell ref="H7:H8"/>
    <mergeCell ref="A10:B10"/>
    <mergeCell ref="A18:B18"/>
    <mergeCell ref="A28:B28"/>
    <mergeCell ref="A38:B38"/>
    <mergeCell ref="A48:B48"/>
    <mergeCell ref="A7:B9"/>
    <mergeCell ref="C7:G7"/>
  </mergeCells>
  <pageMargins left="0.7" right="0.7" top="0.75" bottom="0.75" header="0.3" footer="0.3"/>
  <pageSetup scale="84" fitToHeight="0" orientation="landscape" r:id="rId1"/>
  <ignoredErrors>
    <ignoredError sqref="E10 E18 E28 E38 E48 E58 E62 E70 E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9"/>
  <sheetViews>
    <sheetView workbookViewId="0">
      <selection activeCell="K12" sqref="K12"/>
    </sheetView>
  </sheetViews>
  <sheetFormatPr baseColWidth="10" defaultRowHeight="15"/>
  <cols>
    <col min="1" max="1" width="4.5703125" style="155" customWidth="1"/>
    <col min="2" max="2" width="60.28515625" style="79" customWidth="1"/>
    <col min="3" max="8" width="12.7109375" style="79" customWidth="1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246</v>
      </c>
      <c r="B3" s="561"/>
      <c r="C3" s="561"/>
      <c r="D3" s="561"/>
      <c r="E3" s="561"/>
      <c r="F3" s="561"/>
      <c r="G3" s="561"/>
      <c r="H3" s="562"/>
    </row>
    <row r="4" spans="1:8">
      <c r="A4" s="560" t="s">
        <v>312</v>
      </c>
      <c r="B4" s="561"/>
      <c r="C4" s="561"/>
      <c r="D4" s="561"/>
      <c r="E4" s="561"/>
      <c r="F4" s="561"/>
      <c r="G4" s="561"/>
      <c r="H4" s="562"/>
    </row>
    <row r="5" spans="1:8">
      <c r="A5" s="563" t="s">
        <v>313</v>
      </c>
      <c r="B5" s="564"/>
      <c r="C5" s="564"/>
      <c r="D5" s="564"/>
      <c r="E5" s="564"/>
      <c r="F5" s="564"/>
      <c r="G5" s="564"/>
      <c r="H5" s="565"/>
    </row>
    <row r="6" spans="1:8" s="113" customFormat="1" ht="9" customHeight="1">
      <c r="A6" s="78"/>
      <c r="B6" s="78"/>
      <c r="C6" s="78"/>
      <c r="D6" s="78"/>
      <c r="E6" s="78"/>
      <c r="F6" s="78"/>
      <c r="G6" s="78"/>
      <c r="H6" s="78"/>
    </row>
    <row r="7" spans="1:8">
      <c r="A7" s="566" t="s">
        <v>76</v>
      </c>
      <c r="B7" s="566"/>
      <c r="C7" s="567" t="s">
        <v>248</v>
      </c>
      <c r="D7" s="567"/>
      <c r="E7" s="567"/>
      <c r="F7" s="567"/>
      <c r="G7" s="567"/>
      <c r="H7" s="567" t="s">
        <v>249</v>
      </c>
    </row>
    <row r="8" spans="1:8" ht="22.5">
      <c r="A8" s="566"/>
      <c r="B8" s="566"/>
      <c r="C8" s="114" t="s">
        <v>250</v>
      </c>
      <c r="D8" s="114" t="s">
        <v>251</v>
      </c>
      <c r="E8" s="114" t="s">
        <v>223</v>
      </c>
      <c r="F8" s="114" t="s">
        <v>224</v>
      </c>
      <c r="G8" s="114" t="s">
        <v>252</v>
      </c>
      <c r="H8" s="567"/>
    </row>
    <row r="9" spans="1:8">
      <c r="A9" s="566"/>
      <c r="B9" s="566"/>
      <c r="C9" s="114">
        <v>1</v>
      </c>
      <c r="D9" s="114">
        <v>2</v>
      </c>
      <c r="E9" s="114" t="s">
        <v>253</v>
      </c>
      <c r="F9" s="114">
        <v>4</v>
      </c>
      <c r="G9" s="114">
        <v>5</v>
      </c>
      <c r="H9" s="114" t="s">
        <v>254</v>
      </c>
    </row>
    <row r="10" spans="1:8" ht="3" customHeight="1">
      <c r="A10" s="146"/>
      <c r="B10" s="129"/>
      <c r="C10" s="130"/>
      <c r="D10" s="130"/>
      <c r="E10" s="130"/>
      <c r="F10" s="130"/>
      <c r="G10" s="130"/>
      <c r="H10" s="130"/>
    </row>
    <row r="11" spans="1:8" s="147" customFormat="1">
      <c r="A11" s="576" t="s">
        <v>314</v>
      </c>
      <c r="B11" s="577"/>
      <c r="C11" s="156">
        <f>SUM(C12:C19)</f>
        <v>0</v>
      </c>
      <c r="D11" s="156">
        <f t="shared" ref="D11:H11" si="0">SUM(D12:D19)</f>
        <v>0</v>
      </c>
      <c r="E11" s="156">
        <f t="shared" si="0"/>
        <v>0</v>
      </c>
      <c r="F11" s="156">
        <f t="shared" si="0"/>
        <v>0</v>
      </c>
      <c r="G11" s="156">
        <f t="shared" si="0"/>
        <v>0</v>
      </c>
      <c r="H11" s="156">
        <f t="shared" si="0"/>
        <v>0</v>
      </c>
    </row>
    <row r="12" spans="1:8" s="147" customFormat="1">
      <c r="A12" s="148"/>
      <c r="B12" s="149" t="s">
        <v>315</v>
      </c>
      <c r="C12" s="127"/>
      <c r="D12" s="127"/>
      <c r="E12" s="127">
        <f>+C12+D12</f>
        <v>0</v>
      </c>
      <c r="F12" s="127"/>
      <c r="G12" s="127"/>
      <c r="H12" s="127">
        <f>+E12-F12</f>
        <v>0</v>
      </c>
    </row>
    <row r="13" spans="1:8" s="147" customFormat="1">
      <c r="A13" s="148"/>
      <c r="B13" s="149" t="s">
        <v>316</v>
      </c>
      <c r="C13" s="127"/>
      <c r="D13" s="127"/>
      <c r="E13" s="127">
        <f t="shared" ref="E13:E19" si="1">+C13+D13</f>
        <v>0</v>
      </c>
      <c r="F13" s="127"/>
      <c r="G13" s="127"/>
      <c r="H13" s="127">
        <f t="shared" ref="H13:H19" si="2">+E13-F13</f>
        <v>0</v>
      </c>
    </row>
    <row r="14" spans="1:8" s="147" customFormat="1">
      <c r="A14" s="148"/>
      <c r="B14" s="149" t="s">
        <v>317</v>
      </c>
      <c r="C14" s="127"/>
      <c r="D14" s="127"/>
      <c r="E14" s="127">
        <f t="shared" si="1"/>
        <v>0</v>
      </c>
      <c r="F14" s="127"/>
      <c r="G14" s="127"/>
      <c r="H14" s="127">
        <f t="shared" si="2"/>
        <v>0</v>
      </c>
    </row>
    <row r="15" spans="1:8" s="147" customFormat="1">
      <c r="A15" s="148"/>
      <c r="B15" s="149" t="s">
        <v>318</v>
      </c>
      <c r="C15" s="127"/>
      <c r="D15" s="127"/>
      <c r="E15" s="127">
        <f t="shared" si="1"/>
        <v>0</v>
      </c>
      <c r="F15" s="127"/>
      <c r="G15" s="127"/>
      <c r="H15" s="127">
        <f t="shared" si="2"/>
        <v>0</v>
      </c>
    </row>
    <row r="16" spans="1:8" s="147" customFormat="1">
      <c r="A16" s="148"/>
      <c r="B16" s="149" t="s">
        <v>319</v>
      </c>
      <c r="C16" s="127"/>
      <c r="D16" s="127"/>
      <c r="E16" s="127">
        <f t="shared" si="1"/>
        <v>0</v>
      </c>
      <c r="F16" s="127"/>
      <c r="G16" s="127"/>
      <c r="H16" s="127">
        <f t="shared" si="2"/>
        <v>0</v>
      </c>
    </row>
    <row r="17" spans="1:8" s="147" customFormat="1">
      <c r="A17" s="148"/>
      <c r="B17" s="149" t="s">
        <v>320</v>
      </c>
      <c r="C17" s="127"/>
      <c r="D17" s="127"/>
      <c r="E17" s="127">
        <f t="shared" si="1"/>
        <v>0</v>
      </c>
      <c r="F17" s="127"/>
      <c r="G17" s="127"/>
      <c r="H17" s="127">
        <f t="shared" si="2"/>
        <v>0</v>
      </c>
    </row>
    <row r="18" spans="1:8" s="147" customFormat="1">
      <c r="A18" s="148"/>
      <c r="B18" s="149" t="s">
        <v>321</v>
      </c>
      <c r="C18" s="127"/>
      <c r="D18" s="127"/>
      <c r="E18" s="127">
        <f t="shared" si="1"/>
        <v>0</v>
      </c>
      <c r="F18" s="127"/>
      <c r="G18" s="127"/>
      <c r="H18" s="127">
        <f t="shared" si="2"/>
        <v>0</v>
      </c>
    </row>
    <row r="19" spans="1:8" s="147" customFormat="1">
      <c r="A19" s="148"/>
      <c r="B19" s="149" t="s">
        <v>286</v>
      </c>
      <c r="C19" s="127"/>
      <c r="D19" s="127"/>
      <c r="E19" s="127">
        <f t="shared" si="1"/>
        <v>0</v>
      </c>
      <c r="F19" s="127"/>
      <c r="G19" s="127"/>
      <c r="H19" s="127">
        <f t="shared" si="2"/>
        <v>0</v>
      </c>
    </row>
    <row r="20" spans="1:8" s="147" customFormat="1">
      <c r="A20" s="148"/>
      <c r="B20" s="149"/>
      <c r="C20" s="127"/>
      <c r="D20" s="127"/>
      <c r="E20" s="127"/>
      <c r="F20" s="127"/>
      <c r="G20" s="127"/>
      <c r="H20" s="127"/>
    </row>
    <row r="21" spans="1:8" s="150" customFormat="1">
      <c r="A21" s="576" t="s">
        <v>322</v>
      </c>
      <c r="B21" s="577"/>
      <c r="C21" s="156">
        <f>SUM(C22:C28)</f>
        <v>0</v>
      </c>
      <c r="D21" s="156">
        <f t="shared" ref="D21" si="3">SUM(D22:D28)</f>
        <v>0</v>
      </c>
      <c r="E21" s="156">
        <f>+C21+D21</f>
        <v>0</v>
      </c>
      <c r="F21" s="156">
        <f t="shared" ref="F21" si="4">SUM(F22:F28)</f>
        <v>0</v>
      </c>
      <c r="G21" s="156">
        <f t="shared" ref="G21" si="5">SUM(G22:G28)</f>
        <v>0</v>
      </c>
      <c r="H21" s="156">
        <f>+E21-F21</f>
        <v>0</v>
      </c>
    </row>
    <row r="22" spans="1:8" s="147" customFormat="1">
      <c r="A22" s="148"/>
      <c r="B22" s="149" t="s">
        <v>323</v>
      </c>
      <c r="C22" s="157"/>
      <c r="D22" s="157"/>
      <c r="E22" s="127">
        <f t="shared" ref="E22:E28" si="6">+C22+D22</f>
        <v>0</v>
      </c>
      <c r="F22" s="157"/>
      <c r="G22" s="157"/>
      <c r="H22" s="127">
        <f t="shared" ref="H22:H28" si="7">+E22-F22</f>
        <v>0</v>
      </c>
    </row>
    <row r="23" spans="1:8" s="147" customFormat="1">
      <c r="A23" s="148"/>
      <c r="B23" s="149" t="s">
        <v>324</v>
      </c>
      <c r="C23" s="157"/>
      <c r="D23" s="157"/>
      <c r="E23" s="127">
        <f t="shared" si="6"/>
        <v>0</v>
      </c>
      <c r="F23" s="157"/>
      <c r="G23" s="157"/>
      <c r="H23" s="127">
        <f t="shared" si="7"/>
        <v>0</v>
      </c>
    </row>
    <row r="24" spans="1:8" s="147" customFormat="1">
      <c r="A24" s="148"/>
      <c r="B24" s="149" t="s">
        <v>325</v>
      </c>
      <c r="C24" s="157"/>
      <c r="D24" s="157"/>
      <c r="E24" s="127">
        <f t="shared" si="6"/>
        <v>0</v>
      </c>
      <c r="F24" s="157"/>
      <c r="G24" s="157"/>
      <c r="H24" s="127">
        <f t="shared" si="7"/>
        <v>0</v>
      </c>
    </row>
    <row r="25" spans="1:8" s="147" customFormat="1">
      <c r="A25" s="148"/>
      <c r="B25" s="149" t="s">
        <v>326</v>
      </c>
      <c r="C25" s="157"/>
      <c r="D25" s="157"/>
      <c r="E25" s="127">
        <f t="shared" si="6"/>
        <v>0</v>
      </c>
      <c r="F25" s="157"/>
      <c r="G25" s="157"/>
      <c r="H25" s="127">
        <f t="shared" si="7"/>
        <v>0</v>
      </c>
    </row>
    <row r="26" spans="1:8" s="147" customFormat="1">
      <c r="A26" s="148"/>
      <c r="B26" s="149" t="s">
        <v>327</v>
      </c>
      <c r="C26" s="157"/>
      <c r="D26" s="157"/>
      <c r="E26" s="127">
        <f t="shared" si="6"/>
        <v>0</v>
      </c>
      <c r="F26" s="157"/>
      <c r="G26" s="157"/>
      <c r="H26" s="127">
        <f t="shared" si="7"/>
        <v>0</v>
      </c>
    </row>
    <row r="27" spans="1:8" s="147" customFormat="1">
      <c r="A27" s="148"/>
      <c r="B27" s="149" t="s">
        <v>328</v>
      </c>
      <c r="C27" s="157"/>
      <c r="D27" s="157"/>
      <c r="E27" s="127">
        <f t="shared" si="6"/>
        <v>0</v>
      </c>
      <c r="F27" s="157"/>
      <c r="G27" s="157"/>
      <c r="H27" s="127">
        <f t="shared" si="7"/>
        <v>0</v>
      </c>
    </row>
    <row r="28" spans="1:8" s="147" customFormat="1">
      <c r="A28" s="148"/>
      <c r="B28" s="149" t="s">
        <v>329</v>
      </c>
      <c r="C28" s="157"/>
      <c r="D28" s="157"/>
      <c r="E28" s="127">
        <f t="shared" si="6"/>
        <v>0</v>
      </c>
      <c r="F28" s="157"/>
      <c r="G28" s="157"/>
      <c r="H28" s="127">
        <f t="shared" si="7"/>
        <v>0</v>
      </c>
    </row>
    <row r="29" spans="1:8" s="147" customFormat="1">
      <c r="A29" s="148"/>
      <c r="B29" s="149"/>
      <c r="C29" s="157"/>
      <c r="D29" s="157"/>
      <c r="E29" s="157"/>
      <c r="F29" s="157"/>
      <c r="G29" s="157"/>
      <c r="H29" s="157"/>
    </row>
    <row r="30" spans="1:8" s="150" customFormat="1">
      <c r="A30" s="576" t="s">
        <v>330</v>
      </c>
      <c r="B30" s="577"/>
      <c r="C30" s="158">
        <f>SUM(C31:C39)</f>
        <v>0</v>
      </c>
      <c r="D30" s="158">
        <f>SUM(D31:D39)</f>
        <v>0</v>
      </c>
      <c r="E30" s="158">
        <f>+C30+D30</f>
        <v>0</v>
      </c>
      <c r="F30" s="158">
        <f>SUM(F31:F39)</f>
        <v>0</v>
      </c>
      <c r="G30" s="158">
        <f>SUM(G31:G39)</f>
        <v>0</v>
      </c>
      <c r="H30" s="158">
        <f>+E30-F30</f>
        <v>0</v>
      </c>
    </row>
    <row r="31" spans="1:8" s="147" customFormat="1">
      <c r="A31" s="148"/>
      <c r="B31" s="149" t="s">
        <v>331</v>
      </c>
      <c r="C31" s="157"/>
      <c r="D31" s="157"/>
      <c r="E31" s="157">
        <f t="shared" ref="E31:E39" si="8">+C31+D31</f>
        <v>0</v>
      </c>
      <c r="F31" s="157"/>
      <c r="G31" s="157"/>
      <c r="H31" s="157">
        <f t="shared" ref="H31:H39" si="9">+E31-F31</f>
        <v>0</v>
      </c>
    </row>
    <row r="32" spans="1:8" s="147" customFormat="1">
      <c r="A32" s="148"/>
      <c r="B32" s="149" t="s">
        <v>332</v>
      </c>
      <c r="C32" s="157"/>
      <c r="D32" s="157"/>
      <c r="E32" s="157">
        <f t="shared" si="8"/>
        <v>0</v>
      </c>
      <c r="F32" s="157"/>
      <c r="G32" s="157"/>
      <c r="H32" s="157">
        <f t="shared" si="9"/>
        <v>0</v>
      </c>
    </row>
    <row r="33" spans="1:8" s="147" customFormat="1">
      <c r="A33" s="148"/>
      <c r="B33" s="149" t="s">
        <v>333</v>
      </c>
      <c r="C33" s="157"/>
      <c r="D33" s="157"/>
      <c r="E33" s="157">
        <f t="shared" si="8"/>
        <v>0</v>
      </c>
      <c r="F33" s="157"/>
      <c r="G33" s="157"/>
      <c r="H33" s="157">
        <f t="shared" si="9"/>
        <v>0</v>
      </c>
    </row>
    <row r="34" spans="1:8" s="147" customFormat="1">
      <c r="A34" s="148"/>
      <c r="B34" s="149" t="s">
        <v>334</v>
      </c>
      <c r="C34" s="157"/>
      <c r="D34" s="157"/>
      <c r="E34" s="157">
        <f t="shared" si="8"/>
        <v>0</v>
      </c>
      <c r="F34" s="157"/>
      <c r="G34" s="157"/>
      <c r="H34" s="157">
        <f t="shared" si="9"/>
        <v>0</v>
      </c>
    </row>
    <row r="35" spans="1:8" s="147" customFormat="1">
      <c r="A35" s="148"/>
      <c r="B35" s="149" t="s">
        <v>335</v>
      </c>
      <c r="C35" s="157"/>
      <c r="D35" s="157"/>
      <c r="E35" s="157">
        <f t="shared" si="8"/>
        <v>0</v>
      </c>
      <c r="F35" s="157"/>
      <c r="G35" s="157"/>
      <c r="H35" s="157">
        <f t="shared" si="9"/>
        <v>0</v>
      </c>
    </row>
    <row r="36" spans="1:8" s="147" customFormat="1">
      <c r="A36" s="148"/>
      <c r="B36" s="149" t="s">
        <v>336</v>
      </c>
      <c r="C36" s="157"/>
      <c r="D36" s="157"/>
      <c r="E36" s="157">
        <f t="shared" si="8"/>
        <v>0</v>
      </c>
      <c r="F36" s="157"/>
      <c r="G36" s="157"/>
      <c r="H36" s="157">
        <f t="shared" si="9"/>
        <v>0</v>
      </c>
    </row>
    <row r="37" spans="1:8" s="147" customFormat="1">
      <c r="A37" s="148"/>
      <c r="B37" s="149" t="s">
        <v>337</v>
      </c>
      <c r="C37" s="157"/>
      <c r="D37" s="157"/>
      <c r="E37" s="157">
        <f t="shared" si="8"/>
        <v>0</v>
      </c>
      <c r="F37" s="157"/>
      <c r="G37" s="157"/>
      <c r="H37" s="157">
        <f t="shared" si="9"/>
        <v>0</v>
      </c>
    </row>
    <row r="38" spans="1:8" s="147" customFormat="1">
      <c r="A38" s="148"/>
      <c r="B38" s="149" t="s">
        <v>338</v>
      </c>
      <c r="C38" s="157"/>
      <c r="D38" s="157"/>
      <c r="E38" s="157">
        <f t="shared" si="8"/>
        <v>0</v>
      </c>
      <c r="F38" s="157"/>
      <c r="G38" s="157"/>
      <c r="H38" s="157">
        <f t="shared" si="9"/>
        <v>0</v>
      </c>
    </row>
    <row r="39" spans="1:8" s="147" customFormat="1">
      <c r="A39" s="148"/>
      <c r="B39" s="149" t="s">
        <v>339</v>
      </c>
      <c r="C39" s="157"/>
      <c r="D39" s="157"/>
      <c r="E39" s="157">
        <f t="shared" si="8"/>
        <v>0</v>
      </c>
      <c r="F39" s="157"/>
      <c r="G39" s="157"/>
      <c r="H39" s="157">
        <f t="shared" si="9"/>
        <v>0</v>
      </c>
    </row>
    <row r="40" spans="1:8" s="147" customFormat="1">
      <c r="A40" s="148"/>
      <c r="B40" s="149"/>
      <c r="C40" s="157"/>
      <c r="D40" s="157"/>
      <c r="E40" s="157"/>
      <c r="F40" s="157"/>
      <c r="G40" s="157"/>
      <c r="H40" s="157"/>
    </row>
    <row r="41" spans="1:8" s="150" customFormat="1">
      <c r="A41" s="576" t="s">
        <v>340</v>
      </c>
      <c r="B41" s="577"/>
      <c r="C41" s="158">
        <f>SUM(C42:C45)</f>
        <v>0</v>
      </c>
      <c r="D41" s="158">
        <f>SUM(D42:D45)</f>
        <v>0</v>
      </c>
      <c r="E41" s="158">
        <f>+C41+D41</f>
        <v>0</v>
      </c>
      <c r="F41" s="158">
        <f t="shared" ref="F41:G41" si="10">SUM(F42:F45)</f>
        <v>0</v>
      </c>
      <c r="G41" s="158">
        <f t="shared" si="10"/>
        <v>0</v>
      </c>
      <c r="H41" s="158">
        <f>+E41-F41</f>
        <v>0</v>
      </c>
    </row>
    <row r="42" spans="1:8" s="147" customFormat="1">
      <c r="A42" s="148"/>
      <c r="B42" s="149" t="s">
        <v>341</v>
      </c>
      <c r="C42" s="157"/>
      <c r="D42" s="157"/>
      <c r="E42" s="157">
        <f t="shared" ref="E42:E45" si="11">+C42+D42</f>
        <v>0</v>
      </c>
      <c r="F42" s="157"/>
      <c r="G42" s="157"/>
      <c r="H42" s="157">
        <f t="shared" ref="H42:H45" si="12">+E42-F42</f>
        <v>0</v>
      </c>
    </row>
    <row r="43" spans="1:8" s="147" customFormat="1" ht="22.5">
      <c r="A43" s="148"/>
      <c r="B43" s="149" t="s">
        <v>342</v>
      </c>
      <c r="C43" s="157"/>
      <c r="D43" s="157"/>
      <c r="E43" s="157">
        <f t="shared" si="11"/>
        <v>0</v>
      </c>
      <c r="F43" s="157"/>
      <c r="G43" s="157"/>
      <c r="H43" s="157">
        <f t="shared" si="12"/>
        <v>0</v>
      </c>
    </row>
    <row r="44" spans="1:8" s="147" customFormat="1">
      <c r="A44" s="148"/>
      <c r="B44" s="149" t="s">
        <v>343</v>
      </c>
      <c r="C44" s="157"/>
      <c r="D44" s="157"/>
      <c r="E44" s="157">
        <f t="shared" si="11"/>
        <v>0</v>
      </c>
      <c r="F44" s="157"/>
      <c r="G44" s="157"/>
      <c r="H44" s="157">
        <f t="shared" si="12"/>
        <v>0</v>
      </c>
    </row>
    <row r="45" spans="1:8" s="147" customFormat="1">
      <c r="A45" s="148"/>
      <c r="B45" s="149" t="s">
        <v>344</v>
      </c>
      <c r="C45" s="157"/>
      <c r="D45" s="157"/>
      <c r="E45" s="157">
        <f t="shared" si="11"/>
        <v>0</v>
      </c>
      <c r="F45" s="157"/>
      <c r="G45" s="157"/>
      <c r="H45" s="157">
        <f t="shared" si="12"/>
        <v>0</v>
      </c>
    </row>
    <row r="46" spans="1:8" s="147" customFormat="1">
      <c r="A46" s="151"/>
      <c r="B46" s="152"/>
      <c r="C46" s="159"/>
      <c r="D46" s="159"/>
      <c r="E46" s="159"/>
      <c r="F46" s="159"/>
      <c r="G46" s="159"/>
      <c r="H46" s="159"/>
    </row>
    <row r="47" spans="1:8" s="150" customFormat="1" ht="24" customHeight="1">
      <c r="A47" s="153"/>
      <c r="B47" s="154" t="s">
        <v>255</v>
      </c>
      <c r="C47" s="160">
        <f>+C11+C21+C30+C41</f>
        <v>0</v>
      </c>
      <c r="D47" s="160">
        <f t="shared" ref="D47:H47" si="13">+D11+D21+D30+D41</f>
        <v>0</v>
      </c>
      <c r="E47" s="160">
        <f t="shared" si="13"/>
        <v>0</v>
      </c>
      <c r="F47" s="160">
        <f t="shared" si="13"/>
        <v>0</v>
      </c>
      <c r="G47" s="160">
        <f t="shared" si="13"/>
        <v>0</v>
      </c>
      <c r="H47" s="160">
        <f t="shared" si="13"/>
        <v>0</v>
      </c>
    </row>
    <row r="49" spans="3:8" ht="15.75">
      <c r="C49" s="161" t="str">
        <f>IF(C47=CAdmon!C21," ","ERROR")</f>
        <v xml:space="preserve"> </v>
      </c>
      <c r="D49" s="161" t="str">
        <f>IF(D47=CAdmon!D21," ","ERROR")</f>
        <v xml:space="preserve"> </v>
      </c>
      <c r="E49" s="161" t="str">
        <f>IF(E47=CAdmon!E21," ","ERROR")</f>
        <v xml:space="preserve"> </v>
      </c>
      <c r="F49" s="161" t="str">
        <f>IF(F47=CAdmon!F21," ","ERROR")</f>
        <v xml:space="preserve"> </v>
      </c>
      <c r="G49" s="161" t="str">
        <f>IF(G47=CAdmon!G21," ","ERROR")</f>
        <v xml:space="preserve"> </v>
      </c>
      <c r="H49" s="161" t="str">
        <f>IF(H47=CAdmon!H21," ","ERROR")</f>
        <v xml:space="preserve"> </v>
      </c>
    </row>
  </sheetData>
  <mergeCells count="12">
    <mergeCell ref="A11:B11"/>
    <mergeCell ref="A21:B21"/>
    <mergeCell ref="A30:B30"/>
    <mergeCell ref="A41:B41"/>
    <mergeCell ref="A1:H1"/>
    <mergeCell ref="A2:H2"/>
    <mergeCell ref="A3:H3"/>
    <mergeCell ref="A4:H4"/>
    <mergeCell ref="A5:H5"/>
    <mergeCell ref="A7:B9"/>
    <mergeCell ref="C7:G7"/>
    <mergeCell ref="H7:H8"/>
  </mergeCells>
  <pageMargins left="0.7" right="0.7" top="0.75" bottom="0.75" header="0.3" footer="0.3"/>
  <pageSetup scale="71" orientation="landscape" r:id="rId1"/>
  <ignoredErrors>
    <ignoredError sqref="E21:E28 E30:E39 E41:E4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workbookViewId="0">
      <selection activeCell="L29" sqref="L29"/>
    </sheetView>
  </sheetViews>
  <sheetFormatPr baseColWidth="10" defaultColWidth="11.42578125" defaultRowHeight="14.25"/>
  <cols>
    <col min="1" max="1" width="18.5703125" style="175" customWidth="1"/>
    <col min="2" max="2" width="19" style="175" customWidth="1"/>
    <col min="3" max="6" width="11.42578125" style="175"/>
    <col min="7" max="7" width="13.42578125" style="175" customWidth="1"/>
    <col min="8" max="8" width="10" style="175" customWidth="1"/>
    <col min="9" max="16384" width="11.42578125" style="175"/>
  </cols>
  <sheetData>
    <row r="1" spans="1:8">
      <c r="A1" s="557" t="s">
        <v>198</v>
      </c>
      <c r="B1" s="558"/>
      <c r="C1" s="558"/>
      <c r="D1" s="558"/>
      <c r="E1" s="558"/>
      <c r="F1" s="558"/>
      <c r="G1" s="558"/>
      <c r="H1" s="559"/>
    </row>
    <row r="2" spans="1:8">
      <c r="A2" s="560" t="s">
        <v>390</v>
      </c>
      <c r="B2" s="561"/>
      <c r="C2" s="561"/>
      <c r="D2" s="561"/>
      <c r="E2" s="561"/>
      <c r="F2" s="561"/>
      <c r="G2" s="561"/>
      <c r="H2" s="562"/>
    </row>
    <row r="3" spans="1:8">
      <c r="A3" s="560" t="s">
        <v>187</v>
      </c>
      <c r="B3" s="561"/>
      <c r="C3" s="561"/>
      <c r="D3" s="561"/>
      <c r="E3" s="561"/>
      <c r="F3" s="561"/>
      <c r="G3" s="561"/>
      <c r="H3" s="562"/>
    </row>
    <row r="4" spans="1:8">
      <c r="A4" s="563" t="s">
        <v>217</v>
      </c>
      <c r="B4" s="564"/>
      <c r="C4" s="564"/>
      <c r="D4" s="564"/>
      <c r="E4" s="564"/>
      <c r="F4" s="564"/>
      <c r="G4" s="564"/>
      <c r="H4" s="565"/>
    </row>
    <row r="5" spans="1:8">
      <c r="A5" s="174"/>
      <c r="B5" s="174"/>
      <c r="C5" s="174"/>
      <c r="D5" s="174"/>
      <c r="E5" s="174"/>
      <c r="F5" s="174"/>
      <c r="G5" s="174"/>
      <c r="H5" s="174"/>
    </row>
    <row r="6" spans="1:8">
      <c r="A6" s="584" t="s">
        <v>345</v>
      </c>
      <c r="B6" s="584"/>
      <c r="C6" s="584" t="s">
        <v>346</v>
      </c>
      <c r="D6" s="584"/>
      <c r="E6" s="584" t="s">
        <v>347</v>
      </c>
      <c r="F6" s="584"/>
      <c r="G6" s="584" t="s">
        <v>348</v>
      </c>
      <c r="H6" s="584"/>
    </row>
    <row r="7" spans="1:8">
      <c r="A7" s="584"/>
      <c r="B7" s="584"/>
      <c r="C7" s="584" t="s">
        <v>349</v>
      </c>
      <c r="D7" s="584"/>
      <c r="E7" s="584" t="s">
        <v>350</v>
      </c>
      <c r="F7" s="584"/>
      <c r="G7" s="584" t="s">
        <v>351</v>
      </c>
      <c r="H7" s="584"/>
    </row>
    <row r="8" spans="1:8">
      <c r="A8" s="560" t="s">
        <v>352</v>
      </c>
      <c r="B8" s="561"/>
      <c r="C8" s="561"/>
      <c r="D8" s="561"/>
      <c r="E8" s="561"/>
      <c r="F8" s="561"/>
      <c r="G8" s="561"/>
      <c r="H8" s="562"/>
    </row>
    <row r="9" spans="1:8">
      <c r="A9" s="578"/>
      <c r="B9" s="578"/>
      <c r="C9" s="578"/>
      <c r="D9" s="578"/>
      <c r="E9" s="578"/>
      <c r="F9" s="578"/>
      <c r="G9" s="582">
        <f>+C9-E9</f>
        <v>0</v>
      </c>
      <c r="H9" s="583"/>
    </row>
    <row r="10" spans="1:8">
      <c r="A10" s="578"/>
      <c r="B10" s="578"/>
      <c r="C10" s="579"/>
      <c r="D10" s="579"/>
      <c r="E10" s="579"/>
      <c r="F10" s="579"/>
      <c r="G10" s="582">
        <f t="shared" ref="G10:G18" si="0">+C10-E10</f>
        <v>0</v>
      </c>
      <c r="H10" s="583"/>
    </row>
    <row r="11" spans="1:8">
      <c r="A11" s="578"/>
      <c r="B11" s="578"/>
      <c r="C11" s="579"/>
      <c r="D11" s="579"/>
      <c r="E11" s="579"/>
      <c r="F11" s="579"/>
      <c r="G11" s="582">
        <f t="shared" si="0"/>
        <v>0</v>
      </c>
      <c r="H11" s="583"/>
    </row>
    <row r="12" spans="1:8">
      <c r="A12" s="578"/>
      <c r="B12" s="578"/>
      <c r="C12" s="579"/>
      <c r="D12" s="579"/>
      <c r="E12" s="579"/>
      <c r="F12" s="579"/>
      <c r="G12" s="582">
        <f t="shared" si="0"/>
        <v>0</v>
      </c>
      <c r="H12" s="583"/>
    </row>
    <row r="13" spans="1:8">
      <c r="A13" s="578"/>
      <c r="B13" s="578"/>
      <c r="C13" s="579"/>
      <c r="D13" s="579"/>
      <c r="E13" s="579"/>
      <c r="F13" s="579"/>
      <c r="G13" s="582">
        <f t="shared" si="0"/>
        <v>0</v>
      </c>
      <c r="H13" s="583"/>
    </row>
    <row r="14" spans="1:8">
      <c r="A14" s="578"/>
      <c r="B14" s="578"/>
      <c r="C14" s="579"/>
      <c r="D14" s="579"/>
      <c r="E14" s="579"/>
      <c r="F14" s="579"/>
      <c r="G14" s="582">
        <f t="shared" si="0"/>
        <v>0</v>
      </c>
      <c r="H14" s="583"/>
    </row>
    <row r="15" spans="1:8">
      <c r="A15" s="578"/>
      <c r="B15" s="578"/>
      <c r="C15" s="579"/>
      <c r="D15" s="579"/>
      <c r="E15" s="579"/>
      <c r="F15" s="579"/>
      <c r="G15" s="582">
        <f t="shared" si="0"/>
        <v>0</v>
      </c>
      <c r="H15" s="583"/>
    </row>
    <row r="16" spans="1:8">
      <c r="A16" s="578"/>
      <c r="B16" s="578"/>
      <c r="C16" s="579"/>
      <c r="D16" s="579"/>
      <c r="E16" s="579"/>
      <c r="F16" s="579"/>
      <c r="G16" s="582">
        <f t="shared" si="0"/>
        <v>0</v>
      </c>
      <c r="H16" s="583"/>
    </row>
    <row r="17" spans="1:8">
      <c r="A17" s="578"/>
      <c r="B17" s="578"/>
      <c r="C17" s="579"/>
      <c r="D17" s="579"/>
      <c r="E17" s="579"/>
      <c r="F17" s="579"/>
      <c r="G17" s="582">
        <f t="shared" si="0"/>
        <v>0</v>
      </c>
      <c r="H17" s="583"/>
    </row>
    <row r="18" spans="1:8">
      <c r="A18" s="578" t="s">
        <v>353</v>
      </c>
      <c r="B18" s="578"/>
      <c r="C18" s="579">
        <f>SUM(C9:D17)</f>
        <v>0</v>
      </c>
      <c r="D18" s="579"/>
      <c r="E18" s="579">
        <f>SUM(E9:F17)</f>
        <v>0</v>
      </c>
      <c r="F18" s="579"/>
      <c r="G18" s="582">
        <f t="shared" si="0"/>
        <v>0</v>
      </c>
      <c r="H18" s="583"/>
    </row>
    <row r="19" spans="1:8">
      <c r="A19" s="578"/>
      <c r="B19" s="578"/>
      <c r="C19" s="578"/>
      <c r="D19" s="578"/>
      <c r="E19" s="578"/>
      <c r="F19" s="578"/>
      <c r="G19" s="578"/>
      <c r="H19" s="578"/>
    </row>
    <row r="20" spans="1:8">
      <c r="A20" s="560" t="s">
        <v>354</v>
      </c>
      <c r="B20" s="561"/>
      <c r="C20" s="561"/>
      <c r="D20" s="561"/>
      <c r="E20" s="561"/>
      <c r="F20" s="561"/>
      <c r="G20" s="561"/>
      <c r="H20" s="562"/>
    </row>
    <row r="21" spans="1:8">
      <c r="A21" s="578"/>
      <c r="B21" s="578"/>
      <c r="C21" s="578"/>
      <c r="D21" s="578"/>
      <c r="E21" s="578"/>
      <c r="F21" s="578"/>
      <c r="G21" s="578"/>
      <c r="H21" s="578"/>
    </row>
    <row r="22" spans="1:8">
      <c r="A22" s="578"/>
      <c r="B22" s="578"/>
      <c r="C22" s="579"/>
      <c r="D22" s="579"/>
      <c r="E22" s="579"/>
      <c r="F22" s="579"/>
      <c r="G22" s="582">
        <f>+C22-E22</f>
        <v>0</v>
      </c>
      <c r="H22" s="583"/>
    </row>
    <row r="23" spans="1:8">
      <c r="A23" s="578"/>
      <c r="B23" s="578"/>
      <c r="C23" s="579"/>
      <c r="D23" s="579"/>
      <c r="E23" s="579"/>
      <c r="F23" s="579"/>
      <c r="G23" s="582">
        <f>+C23-E23</f>
        <v>0</v>
      </c>
      <c r="H23" s="583"/>
    </row>
    <row r="24" spans="1:8">
      <c r="A24" s="578"/>
      <c r="B24" s="578"/>
      <c r="C24" s="579"/>
      <c r="D24" s="579"/>
      <c r="E24" s="579"/>
      <c r="F24" s="579"/>
      <c r="G24" s="582">
        <f t="shared" ref="G24:G29" si="1">+C24-E24</f>
        <v>0</v>
      </c>
      <c r="H24" s="583"/>
    </row>
    <row r="25" spans="1:8">
      <c r="A25" s="578"/>
      <c r="B25" s="578"/>
      <c r="C25" s="579"/>
      <c r="D25" s="579"/>
      <c r="E25" s="579"/>
      <c r="F25" s="579"/>
      <c r="G25" s="582">
        <f t="shared" si="1"/>
        <v>0</v>
      </c>
      <c r="H25" s="583"/>
    </row>
    <row r="26" spans="1:8">
      <c r="A26" s="578"/>
      <c r="B26" s="578"/>
      <c r="C26" s="579"/>
      <c r="D26" s="579"/>
      <c r="E26" s="579"/>
      <c r="F26" s="579"/>
      <c r="G26" s="582">
        <f t="shared" si="1"/>
        <v>0</v>
      </c>
      <c r="H26" s="583"/>
    </row>
    <row r="27" spans="1:8">
      <c r="A27" s="578"/>
      <c r="B27" s="578"/>
      <c r="C27" s="579"/>
      <c r="D27" s="579"/>
      <c r="E27" s="579"/>
      <c r="F27" s="579"/>
      <c r="G27" s="582">
        <f t="shared" si="1"/>
        <v>0</v>
      </c>
      <c r="H27" s="583"/>
    </row>
    <row r="28" spans="1:8">
      <c r="A28" s="578"/>
      <c r="B28" s="578"/>
      <c r="C28" s="579"/>
      <c r="D28" s="579"/>
      <c r="E28" s="579"/>
      <c r="F28" s="579"/>
      <c r="G28" s="582">
        <f t="shared" si="1"/>
        <v>0</v>
      </c>
      <c r="H28" s="583"/>
    </row>
    <row r="29" spans="1:8">
      <c r="A29" s="578"/>
      <c r="B29" s="578"/>
      <c r="C29" s="579"/>
      <c r="D29" s="579"/>
      <c r="E29" s="579"/>
      <c r="F29" s="579"/>
      <c r="G29" s="582">
        <f t="shared" si="1"/>
        <v>0</v>
      </c>
      <c r="H29" s="583"/>
    </row>
    <row r="30" spans="1:8">
      <c r="A30" s="578" t="s">
        <v>355</v>
      </c>
      <c r="B30" s="578"/>
      <c r="C30" s="579">
        <f>SUM(C21:D29)</f>
        <v>0</v>
      </c>
      <c r="D30" s="579"/>
      <c r="E30" s="579">
        <f>SUM(E21:F29)</f>
        <v>0</v>
      </c>
      <c r="F30" s="579"/>
      <c r="G30" s="579">
        <f>+C30-E30</f>
        <v>0</v>
      </c>
      <c r="H30" s="579"/>
    </row>
    <row r="31" spans="1:8">
      <c r="A31" s="578"/>
      <c r="B31" s="578"/>
      <c r="C31" s="579"/>
      <c r="D31" s="579"/>
      <c r="E31" s="579"/>
      <c r="F31" s="579"/>
      <c r="G31" s="579"/>
      <c r="H31" s="579"/>
    </row>
    <row r="32" spans="1:8">
      <c r="A32" s="580" t="s">
        <v>143</v>
      </c>
      <c r="B32" s="581"/>
      <c r="C32" s="582">
        <f>+C18+C30</f>
        <v>0</v>
      </c>
      <c r="D32" s="583"/>
      <c r="E32" s="582">
        <f>+E18+E30</f>
        <v>0</v>
      </c>
      <c r="F32" s="583"/>
      <c r="G32" s="582">
        <f>+G18+G30</f>
        <v>0</v>
      </c>
      <c r="H32" s="583"/>
    </row>
  </sheetData>
  <mergeCells count="106">
    <mergeCell ref="A1:H1"/>
    <mergeCell ref="A2:H2"/>
    <mergeCell ref="A3:H3"/>
    <mergeCell ref="A4:H4"/>
    <mergeCell ref="A6:B6"/>
    <mergeCell ref="C6:D6"/>
    <mergeCell ref="E6:F6"/>
    <mergeCell ref="G6:H6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D7"/>
    <mergeCell ref="E7:F7"/>
    <mergeCell ref="G7:H7"/>
    <mergeCell ref="A8:H8"/>
    <mergeCell ref="A9:B9"/>
    <mergeCell ref="C9:D9"/>
    <mergeCell ref="E9:F9"/>
    <mergeCell ref="G9:H9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A23:B23"/>
    <mergeCell ref="C23:D23"/>
    <mergeCell ref="E23:F23"/>
    <mergeCell ref="G23:H23"/>
    <mergeCell ref="A24:B24"/>
    <mergeCell ref="C24:D24"/>
    <mergeCell ref="E24:F24"/>
    <mergeCell ref="G24:H24"/>
    <mergeCell ref="A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5"/>
  <sheetViews>
    <sheetView tabSelected="1" zoomScale="90" workbookViewId="0">
      <selection activeCell="E14" sqref="E14"/>
    </sheetView>
  </sheetViews>
  <sheetFormatPr baseColWidth="10" defaultColWidth="11.42578125" defaultRowHeight="14.25"/>
  <cols>
    <col min="1" max="1" width="1.140625" style="175" customWidth="1"/>
    <col min="2" max="2" width="57" style="175" customWidth="1"/>
    <col min="3" max="3" width="15.7109375" style="175" customWidth="1"/>
    <col min="4" max="4" width="16" style="175" bestFit="1" customWidth="1"/>
    <col min="5" max="5" width="15.7109375" style="175" customWidth="1"/>
    <col min="6" max="6" width="1.85546875" style="175" customWidth="1"/>
    <col min="7" max="16384" width="11.42578125" style="175"/>
  </cols>
  <sheetData>
    <row r="1" spans="1:5">
      <c r="A1" s="590" t="s">
        <v>433</v>
      </c>
      <c r="B1" s="591"/>
      <c r="C1" s="591"/>
      <c r="D1" s="591"/>
      <c r="E1" s="592"/>
    </row>
    <row r="2" spans="1:5">
      <c r="A2" s="593" t="s">
        <v>392</v>
      </c>
      <c r="B2" s="594"/>
      <c r="C2" s="594"/>
      <c r="D2" s="594"/>
      <c r="E2" s="595"/>
    </row>
    <row r="3" spans="1:5">
      <c r="A3" s="596" t="s">
        <v>435</v>
      </c>
      <c r="B3" s="597"/>
      <c r="C3" s="597"/>
      <c r="D3" s="597"/>
      <c r="E3" s="598"/>
    </row>
    <row r="4" spans="1:5" ht="6" customHeight="1">
      <c r="A4" s="78"/>
      <c r="B4" s="78"/>
      <c r="C4" s="78"/>
      <c r="D4" s="78"/>
      <c r="E4" s="78"/>
    </row>
    <row r="5" spans="1:5">
      <c r="A5" s="589" t="s">
        <v>76</v>
      </c>
      <c r="B5" s="589"/>
      <c r="C5" s="456" t="s">
        <v>221</v>
      </c>
      <c r="D5" s="456" t="s">
        <v>224</v>
      </c>
      <c r="E5" s="456" t="s">
        <v>434</v>
      </c>
    </row>
    <row r="6" spans="1:5" ht="5.25" customHeight="1" thickBot="1">
      <c r="A6" s="128"/>
      <c r="B6" s="129"/>
      <c r="C6" s="130"/>
      <c r="D6" s="130"/>
      <c r="E6" s="130"/>
    </row>
    <row r="7" spans="1:5" ht="15" thickBot="1">
      <c r="A7" s="170"/>
      <c r="B7" s="171" t="s">
        <v>393</v>
      </c>
      <c r="C7" s="452">
        <f>SUM(C8:C9)</f>
        <v>2059977361</v>
      </c>
      <c r="D7" s="452">
        <f>SUM(D8:D9)</f>
        <v>1846696504</v>
      </c>
      <c r="E7" s="452">
        <f>SUM(E8:E9)</f>
        <v>1826658954</v>
      </c>
    </row>
    <row r="8" spans="1:5">
      <c r="A8" s="599" t="s">
        <v>432</v>
      </c>
      <c r="B8" s="600"/>
      <c r="C8" s="453">
        <f>+EAI!D32</f>
        <v>0</v>
      </c>
      <c r="D8" s="453">
        <f>+EAI!G32</f>
        <v>0</v>
      </c>
      <c r="E8" s="453">
        <f>+EAI!H32</f>
        <v>0</v>
      </c>
    </row>
    <row r="9" spans="1:5">
      <c r="A9" s="601" t="s">
        <v>426</v>
      </c>
      <c r="B9" s="602"/>
      <c r="C9" s="454">
        <v>2059977361</v>
      </c>
      <c r="D9" s="454">
        <v>1846696504</v>
      </c>
      <c r="E9" s="454">
        <v>1826658954</v>
      </c>
    </row>
    <row r="10" spans="1:5" ht="6.75" customHeight="1" thickBot="1">
      <c r="A10" s="115"/>
      <c r="B10" s="446"/>
      <c r="C10" s="455"/>
      <c r="D10" s="455"/>
      <c r="E10" s="455"/>
    </row>
    <row r="11" spans="1:5" ht="15" thickBot="1">
      <c r="A11" s="172"/>
      <c r="B11" s="171" t="s">
        <v>394</v>
      </c>
      <c r="C11" s="452">
        <f>+C12+C13</f>
        <v>2059977361</v>
      </c>
      <c r="D11" s="452">
        <f t="shared" ref="D11" si="0">+D12+D13</f>
        <v>1274903654</v>
      </c>
      <c r="E11" s="452">
        <f>+E12+E13</f>
        <v>1274903654</v>
      </c>
    </row>
    <row r="12" spans="1:5">
      <c r="A12" s="603" t="s">
        <v>427</v>
      </c>
      <c r="B12" s="604"/>
      <c r="C12" s="453"/>
      <c r="D12" s="453"/>
      <c r="E12" s="453"/>
    </row>
    <row r="13" spans="1:5">
      <c r="A13" s="601" t="s">
        <v>428</v>
      </c>
      <c r="B13" s="602"/>
      <c r="C13" s="458">
        <v>2059977361</v>
      </c>
      <c r="D13" s="458">
        <v>1274903654</v>
      </c>
      <c r="E13" s="458">
        <v>1274903654</v>
      </c>
    </row>
    <row r="14" spans="1:5" ht="5.25" customHeight="1" thickBot="1">
      <c r="A14" s="132"/>
      <c r="B14" s="131"/>
      <c r="C14" s="455"/>
      <c r="D14" s="455"/>
      <c r="E14" s="455"/>
    </row>
    <row r="15" spans="1:5" ht="15" thickBot="1">
      <c r="A15" s="170"/>
      <c r="B15" s="171" t="s">
        <v>395</v>
      </c>
      <c r="C15" s="452">
        <f>+C7-C11</f>
        <v>0</v>
      </c>
      <c r="D15" s="452">
        <f t="shared" ref="D15:E15" si="1">+D7-D11</f>
        <v>571792850</v>
      </c>
      <c r="E15" s="452">
        <f t="shared" si="1"/>
        <v>551755300</v>
      </c>
    </row>
    <row r="16" spans="1:5">
      <c r="A16" s="78"/>
      <c r="B16" s="78"/>
      <c r="C16" s="449"/>
      <c r="D16" s="449"/>
      <c r="E16" s="449"/>
    </row>
    <row r="17" spans="1:5">
      <c r="A17" s="589" t="s">
        <v>76</v>
      </c>
      <c r="B17" s="589"/>
      <c r="C17" s="457" t="s">
        <v>221</v>
      </c>
      <c r="D17" s="457" t="s">
        <v>224</v>
      </c>
      <c r="E17" s="457" t="s">
        <v>434</v>
      </c>
    </row>
    <row r="18" spans="1:5" ht="6.75" customHeight="1">
      <c r="A18" s="128"/>
      <c r="B18" s="129"/>
      <c r="C18" s="450"/>
      <c r="D18" s="450"/>
      <c r="E18" s="450"/>
    </row>
    <row r="19" spans="1:5">
      <c r="A19" s="585" t="s">
        <v>396</v>
      </c>
      <c r="B19" s="586"/>
      <c r="C19" s="454">
        <f>+C15</f>
        <v>0</v>
      </c>
      <c r="D19" s="454">
        <f t="shared" ref="D19:E19" si="2">+D15</f>
        <v>571792850</v>
      </c>
      <c r="E19" s="454">
        <f t="shared" si="2"/>
        <v>551755300</v>
      </c>
    </row>
    <row r="20" spans="1:5" ht="6" customHeight="1">
      <c r="A20" s="115"/>
      <c r="B20" s="446"/>
      <c r="C20" s="448"/>
      <c r="D20" s="448"/>
      <c r="E20" s="448"/>
    </row>
    <row r="21" spans="1:5">
      <c r="A21" s="585" t="s">
        <v>397</v>
      </c>
      <c r="B21" s="586"/>
      <c r="C21" s="447"/>
      <c r="D21" s="447"/>
      <c r="E21" s="447"/>
    </row>
    <row r="22" spans="1:5" ht="7.5" customHeight="1" thickBot="1">
      <c r="A22" s="132"/>
      <c r="B22" s="131"/>
      <c r="C22" s="448"/>
      <c r="D22" s="448"/>
      <c r="E22" s="448"/>
    </row>
    <row r="23" spans="1:5" ht="15" thickBot="1">
      <c r="A23" s="172"/>
      <c r="B23" s="171" t="s">
        <v>398</v>
      </c>
      <c r="C23" s="451">
        <f>+C19-C21</f>
        <v>0</v>
      </c>
      <c r="D23" s="459">
        <f t="shared" ref="D23:E23" si="3">+D19-D21</f>
        <v>571792850</v>
      </c>
      <c r="E23" s="459">
        <f t="shared" si="3"/>
        <v>551755300</v>
      </c>
    </row>
    <row r="24" spans="1:5">
      <c r="A24" s="78"/>
      <c r="B24" s="78"/>
      <c r="C24" s="449"/>
      <c r="D24" s="449"/>
      <c r="E24" s="449"/>
    </row>
    <row r="25" spans="1:5">
      <c r="A25" s="589" t="s">
        <v>76</v>
      </c>
      <c r="B25" s="589"/>
      <c r="C25" s="456" t="s">
        <v>221</v>
      </c>
      <c r="D25" s="456" t="s">
        <v>224</v>
      </c>
      <c r="E25" s="456" t="s">
        <v>434</v>
      </c>
    </row>
    <row r="26" spans="1:5" ht="5.25" customHeight="1">
      <c r="A26" s="128"/>
      <c r="B26" s="129"/>
      <c r="C26" s="130"/>
      <c r="D26" s="130"/>
      <c r="E26" s="130"/>
    </row>
    <row r="27" spans="1:5">
      <c r="A27" s="585" t="s">
        <v>399</v>
      </c>
      <c r="B27" s="586"/>
      <c r="C27" s="184">
        <f>+EAI!D51</f>
        <v>0</v>
      </c>
      <c r="D27" s="184">
        <f>+EAI!G50</f>
        <v>0</v>
      </c>
      <c r="E27" s="184">
        <f>+EAI!H53</f>
        <v>0</v>
      </c>
    </row>
    <row r="28" spans="1:5" ht="5.25" customHeight="1">
      <c r="A28" s="115"/>
      <c r="B28" s="446"/>
      <c r="C28" s="137"/>
      <c r="D28" s="137"/>
      <c r="E28" s="137"/>
    </row>
    <row r="29" spans="1:5">
      <c r="A29" s="585" t="s">
        <v>400</v>
      </c>
      <c r="B29" s="586"/>
      <c r="C29" s="184"/>
      <c r="D29" s="184"/>
      <c r="E29" s="184"/>
    </row>
    <row r="30" spans="1:5" ht="3.75" customHeight="1" thickBot="1">
      <c r="A30" s="133"/>
      <c r="B30" s="134"/>
      <c r="C30" s="169"/>
      <c r="D30" s="169"/>
      <c r="E30" s="169"/>
    </row>
    <row r="31" spans="1:5" ht="15" thickBot="1">
      <c r="A31" s="172"/>
      <c r="B31" s="171" t="s">
        <v>401</v>
      </c>
      <c r="C31" s="185">
        <f>+C27-C29</f>
        <v>0</v>
      </c>
      <c r="D31" s="185">
        <f t="shared" ref="D31:E31" si="4">+D27-D29</f>
        <v>0</v>
      </c>
      <c r="E31" s="185">
        <f t="shared" si="4"/>
        <v>0</v>
      </c>
    </row>
    <row r="32" spans="1:5" s="174" customFormat="1">
      <c r="A32" s="78"/>
      <c r="B32" s="78"/>
      <c r="C32" s="78"/>
      <c r="D32" s="78"/>
      <c r="E32" s="78"/>
    </row>
    <row r="33" spans="1:5" ht="23.25" customHeight="1">
      <c r="A33" s="78"/>
      <c r="B33" s="587" t="s">
        <v>402</v>
      </c>
      <c r="C33" s="587"/>
      <c r="D33" s="587"/>
      <c r="E33" s="587"/>
    </row>
    <row r="34" spans="1:5" ht="28.5" customHeight="1">
      <c r="A34" s="78"/>
      <c r="B34" s="587" t="s">
        <v>403</v>
      </c>
      <c r="C34" s="587"/>
      <c r="D34" s="587"/>
      <c r="E34" s="587"/>
    </row>
    <row r="35" spans="1:5">
      <c r="A35" s="78"/>
      <c r="B35" s="588" t="s">
        <v>404</v>
      </c>
      <c r="C35" s="588"/>
      <c r="D35" s="588"/>
      <c r="E35" s="588"/>
    </row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"/>
  <sheetViews>
    <sheetView workbookViewId="0">
      <selection activeCell="A49" sqref="A49"/>
    </sheetView>
  </sheetViews>
  <sheetFormatPr baseColWidth="10" defaultColWidth="11.42578125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57" t="s">
        <v>198</v>
      </c>
      <c r="B1" s="558"/>
      <c r="C1" s="559"/>
    </row>
    <row r="2" spans="1:3">
      <c r="A2" s="560" t="s">
        <v>390</v>
      </c>
      <c r="B2" s="561"/>
      <c r="C2" s="562"/>
    </row>
    <row r="3" spans="1:3">
      <c r="A3" s="560" t="s">
        <v>356</v>
      </c>
      <c r="B3" s="561"/>
      <c r="C3" s="562"/>
    </row>
    <row r="4" spans="1:3">
      <c r="A4" s="563" t="s">
        <v>217</v>
      </c>
      <c r="B4" s="564"/>
      <c r="C4" s="565"/>
    </row>
    <row r="5" spans="1:3">
      <c r="A5" s="78"/>
      <c r="B5" s="78"/>
    </row>
    <row r="6" spans="1:3">
      <c r="A6" s="178" t="s">
        <v>345</v>
      </c>
      <c r="B6" s="178" t="s">
        <v>224</v>
      </c>
      <c r="C6" s="178" t="s">
        <v>252</v>
      </c>
    </row>
    <row r="7" spans="1:3">
      <c r="A7" s="605" t="s">
        <v>352</v>
      </c>
      <c r="B7" s="606"/>
      <c r="C7" s="607"/>
    </row>
    <row r="8" spans="1:3">
      <c r="A8" s="179"/>
      <c r="B8" s="179"/>
      <c r="C8" s="180"/>
    </row>
    <row r="9" spans="1:3">
      <c r="A9" s="179"/>
      <c r="B9" s="179"/>
      <c r="C9" s="180"/>
    </row>
    <row r="10" spans="1:3">
      <c r="A10" s="179"/>
      <c r="B10" s="179"/>
      <c r="C10" s="180"/>
    </row>
    <row r="11" spans="1:3">
      <c r="A11" s="179"/>
      <c r="B11" s="179"/>
      <c r="C11" s="180"/>
    </row>
    <row r="12" spans="1:3">
      <c r="A12" s="179"/>
      <c r="B12" s="179"/>
      <c r="C12" s="180"/>
    </row>
    <row r="13" spans="1:3">
      <c r="A13" s="179"/>
      <c r="B13" s="179"/>
      <c r="C13" s="180"/>
    </row>
    <row r="14" spans="1:3">
      <c r="A14" s="179"/>
      <c r="B14" s="179"/>
      <c r="C14" s="180"/>
    </row>
    <row r="15" spans="1:3">
      <c r="A15" s="179"/>
      <c r="B15" s="179"/>
      <c r="C15" s="180"/>
    </row>
    <row r="16" spans="1:3">
      <c r="A16" s="179"/>
      <c r="B16" s="179"/>
      <c r="C16" s="180"/>
    </row>
    <row r="17" spans="1:3">
      <c r="A17" s="179"/>
      <c r="B17" s="179"/>
      <c r="C17" s="180"/>
    </row>
    <row r="18" spans="1:3">
      <c r="A18" s="181" t="s">
        <v>357</v>
      </c>
      <c r="B18" s="179">
        <f>SUM(B8:B17)</f>
        <v>0</v>
      </c>
      <c r="C18" s="179">
        <f>SUM(C8:C17)</f>
        <v>0</v>
      </c>
    </row>
    <row r="19" spans="1:3">
      <c r="A19" s="179"/>
      <c r="B19" s="179"/>
      <c r="C19" s="180"/>
    </row>
    <row r="20" spans="1:3">
      <c r="A20" s="605" t="s">
        <v>354</v>
      </c>
      <c r="B20" s="606"/>
      <c r="C20" s="607"/>
    </row>
    <row r="21" spans="1:3">
      <c r="A21" s="179"/>
      <c r="B21" s="179"/>
      <c r="C21" s="180"/>
    </row>
    <row r="22" spans="1:3">
      <c r="A22" s="179"/>
      <c r="B22" s="179"/>
      <c r="C22" s="180"/>
    </row>
    <row r="23" spans="1:3">
      <c r="A23" s="179"/>
      <c r="B23" s="179"/>
      <c r="C23" s="180"/>
    </row>
    <row r="24" spans="1:3">
      <c r="A24" s="179"/>
      <c r="B24" s="179"/>
      <c r="C24" s="180"/>
    </row>
    <row r="25" spans="1:3">
      <c r="A25" s="179"/>
      <c r="B25" s="179"/>
      <c r="C25" s="180"/>
    </row>
    <row r="26" spans="1:3">
      <c r="A26" s="179"/>
      <c r="B26" s="179"/>
      <c r="C26" s="180"/>
    </row>
    <row r="27" spans="1:3">
      <c r="A27" s="179"/>
      <c r="B27" s="179"/>
      <c r="C27" s="180"/>
    </row>
    <row r="28" spans="1:3">
      <c r="A28" s="179"/>
      <c r="B28" s="179"/>
      <c r="C28" s="180"/>
    </row>
    <row r="29" spans="1:3">
      <c r="A29" s="179"/>
      <c r="B29" s="179"/>
      <c r="C29" s="180"/>
    </row>
    <row r="30" spans="1:3">
      <c r="A30" s="179"/>
      <c r="B30" s="179"/>
      <c r="C30" s="180"/>
    </row>
    <row r="31" spans="1:3">
      <c r="A31" s="179"/>
      <c r="B31" s="179"/>
      <c r="C31" s="180"/>
    </row>
    <row r="32" spans="1:3">
      <c r="A32" s="179"/>
      <c r="B32" s="179"/>
      <c r="C32" s="180"/>
    </row>
    <row r="33" spans="1:3">
      <c r="A33" s="181" t="s">
        <v>358</v>
      </c>
      <c r="B33" s="179">
        <f>SUM(B21:B32)</f>
        <v>0</v>
      </c>
      <c r="C33" s="179">
        <f>SUM(C21:C32)</f>
        <v>0</v>
      </c>
    </row>
    <row r="34" spans="1:3">
      <c r="A34" s="179"/>
      <c r="B34" s="179"/>
      <c r="C34" s="180"/>
    </row>
    <row r="35" spans="1:3">
      <c r="A35" s="181" t="s">
        <v>143</v>
      </c>
      <c r="B35" s="182">
        <f>+B18+B33</f>
        <v>0</v>
      </c>
      <c r="C35" s="182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40"/>
  <sheetViews>
    <sheetView workbookViewId="0">
      <selection activeCell="C51" sqref="C51"/>
    </sheetView>
  </sheetViews>
  <sheetFormatPr baseColWidth="10" defaultRowHeight="15"/>
  <cols>
    <col min="1" max="2" width="3.7109375" style="79" customWidth="1"/>
    <col min="3" max="3" width="65.7109375" style="79" customWidth="1"/>
    <col min="4" max="4" width="12.7109375" style="79" customWidth="1"/>
    <col min="5" max="5" width="14.28515625" style="79" customWidth="1"/>
    <col min="6" max="7" width="12.7109375" style="79" customWidth="1"/>
    <col min="8" max="8" width="11.42578125" style="79" customWidth="1"/>
    <col min="9" max="9" width="12.85546875" style="79" customWidth="1"/>
  </cols>
  <sheetData>
    <row r="1" spans="1:9">
      <c r="A1" s="557" t="s">
        <v>198</v>
      </c>
      <c r="B1" s="558"/>
      <c r="C1" s="558"/>
      <c r="D1" s="558"/>
      <c r="E1" s="558"/>
      <c r="F1" s="558"/>
      <c r="G1" s="558"/>
      <c r="H1" s="558"/>
      <c r="I1" s="559"/>
    </row>
    <row r="2" spans="1:9">
      <c r="A2" s="557" t="s">
        <v>391</v>
      </c>
      <c r="B2" s="558"/>
      <c r="C2" s="558"/>
      <c r="D2" s="558"/>
      <c r="E2" s="558"/>
      <c r="F2" s="558"/>
      <c r="G2" s="558"/>
      <c r="H2" s="558"/>
      <c r="I2" s="559"/>
    </row>
    <row r="3" spans="1:9">
      <c r="A3" s="560" t="s">
        <v>359</v>
      </c>
      <c r="B3" s="561"/>
      <c r="C3" s="561"/>
      <c r="D3" s="561"/>
      <c r="E3" s="561"/>
      <c r="F3" s="561"/>
      <c r="G3" s="561"/>
      <c r="H3" s="561"/>
      <c r="I3" s="562"/>
    </row>
    <row r="4" spans="1:9">
      <c r="A4" s="563" t="s">
        <v>313</v>
      </c>
      <c r="B4" s="564"/>
      <c r="C4" s="564"/>
      <c r="D4" s="564"/>
      <c r="E4" s="564"/>
      <c r="F4" s="564"/>
      <c r="G4" s="564"/>
      <c r="H4" s="564"/>
      <c r="I4" s="565"/>
    </row>
    <row r="5" spans="1:9" s="113" customFormat="1" ht="2.25" customHeight="1">
      <c r="A5" s="162"/>
      <c r="B5" s="162"/>
      <c r="C5" s="162"/>
      <c r="D5" s="162"/>
      <c r="E5" s="162"/>
      <c r="F5" s="162"/>
      <c r="G5" s="162"/>
      <c r="H5" s="162"/>
      <c r="I5" s="162"/>
    </row>
    <row r="6" spans="1:9">
      <c r="A6" s="568" t="s">
        <v>76</v>
      </c>
      <c r="B6" s="615"/>
      <c r="C6" s="569"/>
      <c r="D6" s="567" t="s">
        <v>258</v>
      </c>
      <c r="E6" s="567"/>
      <c r="F6" s="567"/>
      <c r="G6" s="567"/>
      <c r="H6" s="567"/>
      <c r="I6" s="567" t="s">
        <v>249</v>
      </c>
    </row>
    <row r="7" spans="1:9" ht="22.5">
      <c r="A7" s="570"/>
      <c r="B7" s="616"/>
      <c r="C7" s="571"/>
      <c r="D7" s="114" t="s">
        <v>250</v>
      </c>
      <c r="E7" s="114" t="s">
        <v>251</v>
      </c>
      <c r="F7" s="114" t="s">
        <v>223</v>
      </c>
      <c r="G7" s="114" t="s">
        <v>224</v>
      </c>
      <c r="H7" s="114" t="s">
        <v>252</v>
      </c>
      <c r="I7" s="567"/>
    </row>
    <row r="8" spans="1:9" ht="15.75" customHeight="1">
      <c r="A8" s="572"/>
      <c r="B8" s="617"/>
      <c r="C8" s="573"/>
      <c r="D8" s="114">
        <v>1</v>
      </c>
      <c r="E8" s="114">
        <v>2</v>
      </c>
      <c r="F8" s="114" t="s">
        <v>253</v>
      </c>
      <c r="G8" s="114">
        <v>4</v>
      </c>
      <c r="H8" s="114">
        <v>5</v>
      </c>
      <c r="I8" s="114" t="s">
        <v>254</v>
      </c>
    </row>
    <row r="9" spans="1:9" ht="15" customHeight="1">
      <c r="A9" s="610" t="s">
        <v>360</v>
      </c>
      <c r="B9" s="611"/>
      <c r="C9" s="612"/>
      <c r="D9" s="167"/>
      <c r="E9" s="137"/>
      <c r="F9" s="137"/>
      <c r="G9" s="137"/>
      <c r="H9" s="137"/>
      <c r="I9" s="137"/>
    </row>
    <row r="10" spans="1:9">
      <c r="A10" s="115"/>
      <c r="B10" s="608" t="s">
        <v>361</v>
      </c>
      <c r="C10" s="609"/>
      <c r="D10" s="183">
        <f>+D11+D12</f>
        <v>0</v>
      </c>
      <c r="E10" s="183">
        <f>+E11+E12</f>
        <v>0</v>
      </c>
      <c r="F10" s="142">
        <f>+D10+E10</f>
        <v>0</v>
      </c>
      <c r="G10" s="183">
        <f t="shared" ref="G10:H10" si="0">+G11+G12</f>
        <v>0</v>
      </c>
      <c r="H10" s="183">
        <f t="shared" si="0"/>
        <v>0</v>
      </c>
      <c r="I10" s="142">
        <f>+F10-G10</f>
        <v>0</v>
      </c>
    </row>
    <row r="11" spans="1:9">
      <c r="A11" s="115"/>
      <c r="B11" s="163"/>
      <c r="C11" s="116" t="s">
        <v>362</v>
      </c>
      <c r="D11" s="167"/>
      <c r="E11" s="137"/>
      <c r="F11" s="137">
        <f t="shared" ref="F11:F38" si="1">+D11+E11</f>
        <v>0</v>
      </c>
      <c r="G11" s="137"/>
      <c r="H11" s="137"/>
      <c r="I11" s="137">
        <f t="shared" ref="I11:I38" si="2">+F11-G11</f>
        <v>0</v>
      </c>
    </row>
    <row r="12" spans="1:9">
      <c r="A12" s="115"/>
      <c r="B12" s="163"/>
      <c r="C12" s="116" t="s">
        <v>363</v>
      </c>
      <c r="D12" s="167"/>
      <c r="E12" s="137"/>
      <c r="F12" s="137">
        <f t="shared" si="1"/>
        <v>0</v>
      </c>
      <c r="G12" s="137"/>
      <c r="H12" s="137"/>
      <c r="I12" s="137">
        <f t="shared" si="2"/>
        <v>0</v>
      </c>
    </row>
    <row r="13" spans="1:9">
      <c r="A13" s="115"/>
      <c r="B13" s="608" t="s">
        <v>364</v>
      </c>
      <c r="C13" s="609"/>
      <c r="D13" s="183">
        <f>SUM(D14:D21)</f>
        <v>0</v>
      </c>
      <c r="E13" s="183">
        <f>SUM(E14:E21)</f>
        <v>0</v>
      </c>
      <c r="F13" s="142">
        <f t="shared" si="1"/>
        <v>0</v>
      </c>
      <c r="G13" s="183">
        <f t="shared" ref="G13:H13" si="3">SUM(G14:G21)</f>
        <v>0</v>
      </c>
      <c r="H13" s="183">
        <f t="shared" si="3"/>
        <v>0</v>
      </c>
      <c r="I13" s="142">
        <f t="shared" si="2"/>
        <v>0</v>
      </c>
    </row>
    <row r="14" spans="1:9">
      <c r="A14" s="115"/>
      <c r="B14" s="163"/>
      <c r="C14" s="116" t="s">
        <v>365</v>
      </c>
      <c r="D14" s="167"/>
      <c r="E14" s="137"/>
      <c r="F14" s="137">
        <f t="shared" si="1"/>
        <v>0</v>
      </c>
      <c r="G14" s="137"/>
      <c r="H14" s="137"/>
      <c r="I14" s="137">
        <f t="shared" si="2"/>
        <v>0</v>
      </c>
    </row>
    <row r="15" spans="1:9">
      <c r="A15" s="115"/>
      <c r="B15" s="163"/>
      <c r="C15" s="116" t="s">
        <v>366</v>
      </c>
      <c r="D15" s="167"/>
      <c r="E15" s="137"/>
      <c r="F15" s="137">
        <f t="shared" si="1"/>
        <v>0</v>
      </c>
      <c r="G15" s="137"/>
      <c r="H15" s="137"/>
      <c r="I15" s="137">
        <f t="shared" si="2"/>
        <v>0</v>
      </c>
    </row>
    <row r="16" spans="1:9">
      <c r="A16" s="115"/>
      <c r="B16" s="163"/>
      <c r="C16" s="116" t="s">
        <v>367</v>
      </c>
      <c r="D16" s="167"/>
      <c r="E16" s="137"/>
      <c r="F16" s="137">
        <f t="shared" si="1"/>
        <v>0</v>
      </c>
      <c r="G16" s="137"/>
      <c r="H16" s="137"/>
      <c r="I16" s="137">
        <f t="shared" si="2"/>
        <v>0</v>
      </c>
    </row>
    <row r="17" spans="1:9">
      <c r="A17" s="115"/>
      <c r="B17" s="163"/>
      <c r="C17" s="116" t="s">
        <v>368</v>
      </c>
      <c r="D17" s="167"/>
      <c r="E17" s="137"/>
      <c r="F17" s="137">
        <f t="shared" si="1"/>
        <v>0</v>
      </c>
      <c r="G17" s="137"/>
      <c r="H17" s="137"/>
      <c r="I17" s="137">
        <f t="shared" si="2"/>
        <v>0</v>
      </c>
    </row>
    <row r="18" spans="1:9">
      <c r="A18" s="115"/>
      <c r="B18" s="163"/>
      <c r="C18" s="116" t="s">
        <v>369</v>
      </c>
      <c r="D18" s="167"/>
      <c r="E18" s="137"/>
      <c r="F18" s="137">
        <f t="shared" si="1"/>
        <v>0</v>
      </c>
      <c r="G18" s="137"/>
      <c r="H18" s="137"/>
      <c r="I18" s="137">
        <f t="shared" si="2"/>
        <v>0</v>
      </c>
    </row>
    <row r="19" spans="1:9">
      <c r="A19" s="115"/>
      <c r="B19" s="163"/>
      <c r="C19" s="116" t="s">
        <v>370</v>
      </c>
      <c r="D19" s="167"/>
      <c r="E19" s="137"/>
      <c r="F19" s="137">
        <f t="shared" si="1"/>
        <v>0</v>
      </c>
      <c r="G19" s="137"/>
      <c r="H19" s="137"/>
      <c r="I19" s="137">
        <f t="shared" si="2"/>
        <v>0</v>
      </c>
    </row>
    <row r="20" spans="1:9">
      <c r="A20" s="115"/>
      <c r="B20" s="163"/>
      <c r="C20" s="116" t="s">
        <v>371</v>
      </c>
      <c r="D20" s="167"/>
      <c r="E20" s="137"/>
      <c r="F20" s="137">
        <f t="shared" si="1"/>
        <v>0</v>
      </c>
      <c r="G20" s="137"/>
      <c r="H20" s="137"/>
      <c r="I20" s="137">
        <f t="shared" si="2"/>
        <v>0</v>
      </c>
    </row>
    <row r="21" spans="1:9">
      <c r="A21" s="115"/>
      <c r="B21" s="163"/>
      <c r="C21" s="116" t="s">
        <v>372</v>
      </c>
      <c r="D21" s="167"/>
      <c r="E21" s="137"/>
      <c r="F21" s="137">
        <f t="shared" si="1"/>
        <v>0</v>
      </c>
      <c r="G21" s="137"/>
      <c r="H21" s="137"/>
      <c r="I21" s="137">
        <f t="shared" si="2"/>
        <v>0</v>
      </c>
    </row>
    <row r="22" spans="1:9">
      <c r="A22" s="115"/>
      <c r="B22" s="608" t="s">
        <v>373</v>
      </c>
      <c r="C22" s="609"/>
      <c r="D22" s="183">
        <f>SUM(D23:D25)</f>
        <v>0</v>
      </c>
      <c r="E22" s="183">
        <f>SUM(E23:E25)</f>
        <v>0</v>
      </c>
      <c r="F22" s="142">
        <f t="shared" si="1"/>
        <v>0</v>
      </c>
      <c r="G22" s="183">
        <f t="shared" ref="G22:H22" si="4">SUM(G23:G25)</f>
        <v>0</v>
      </c>
      <c r="H22" s="183">
        <f t="shared" si="4"/>
        <v>0</v>
      </c>
      <c r="I22" s="142">
        <f t="shared" si="2"/>
        <v>0</v>
      </c>
    </row>
    <row r="23" spans="1:9">
      <c r="A23" s="115"/>
      <c r="B23" s="163"/>
      <c r="C23" s="116" t="s">
        <v>374</v>
      </c>
      <c r="D23" s="167"/>
      <c r="E23" s="137"/>
      <c r="F23" s="137">
        <f t="shared" si="1"/>
        <v>0</v>
      </c>
      <c r="G23" s="137"/>
      <c r="H23" s="137"/>
      <c r="I23" s="137">
        <f t="shared" si="2"/>
        <v>0</v>
      </c>
    </row>
    <row r="24" spans="1:9">
      <c r="A24" s="115"/>
      <c r="B24" s="163"/>
      <c r="C24" s="116" t="s">
        <v>375</v>
      </c>
      <c r="D24" s="167"/>
      <c r="E24" s="137"/>
      <c r="F24" s="137">
        <f t="shared" si="1"/>
        <v>0</v>
      </c>
      <c r="G24" s="137"/>
      <c r="H24" s="137"/>
      <c r="I24" s="137">
        <f t="shared" si="2"/>
        <v>0</v>
      </c>
    </row>
    <row r="25" spans="1:9">
      <c r="A25" s="115"/>
      <c r="B25" s="163"/>
      <c r="C25" s="116" t="s">
        <v>376</v>
      </c>
      <c r="D25" s="167"/>
      <c r="E25" s="137"/>
      <c r="F25" s="137">
        <f t="shared" si="1"/>
        <v>0</v>
      </c>
      <c r="G25" s="137"/>
      <c r="H25" s="137"/>
      <c r="I25" s="137">
        <f t="shared" si="2"/>
        <v>0</v>
      </c>
    </row>
    <row r="26" spans="1:9">
      <c r="A26" s="115"/>
      <c r="B26" s="608" t="s">
        <v>377</v>
      </c>
      <c r="C26" s="609"/>
      <c r="D26" s="183">
        <f>SUM(D27:D28)</f>
        <v>0</v>
      </c>
      <c r="E26" s="183">
        <f>SUM(E27:E28)</f>
        <v>0</v>
      </c>
      <c r="F26" s="142">
        <f t="shared" si="1"/>
        <v>0</v>
      </c>
      <c r="G26" s="183">
        <f t="shared" ref="G26:H26" si="5">SUM(G27:G28)</f>
        <v>0</v>
      </c>
      <c r="H26" s="183">
        <f t="shared" si="5"/>
        <v>0</v>
      </c>
      <c r="I26" s="142">
        <f t="shared" si="2"/>
        <v>0</v>
      </c>
    </row>
    <row r="27" spans="1:9">
      <c r="A27" s="115"/>
      <c r="B27" s="163"/>
      <c r="C27" s="116" t="s">
        <v>378</v>
      </c>
      <c r="D27" s="167"/>
      <c r="E27" s="137"/>
      <c r="F27" s="137">
        <f t="shared" si="1"/>
        <v>0</v>
      </c>
      <c r="G27" s="137"/>
      <c r="H27" s="137"/>
      <c r="I27" s="137">
        <f t="shared" si="2"/>
        <v>0</v>
      </c>
    </row>
    <row r="28" spans="1:9">
      <c r="A28" s="115"/>
      <c r="B28" s="163"/>
      <c r="C28" s="116" t="s">
        <v>379</v>
      </c>
      <c r="D28" s="167"/>
      <c r="E28" s="137"/>
      <c r="F28" s="137">
        <f t="shared" si="1"/>
        <v>0</v>
      </c>
      <c r="G28" s="137"/>
      <c r="H28" s="137"/>
      <c r="I28" s="137">
        <f t="shared" si="2"/>
        <v>0</v>
      </c>
    </row>
    <row r="29" spans="1:9">
      <c r="A29" s="115"/>
      <c r="B29" s="608" t="s">
        <v>380</v>
      </c>
      <c r="C29" s="609"/>
      <c r="D29" s="183">
        <f>SUM(D30:D33)</f>
        <v>0</v>
      </c>
      <c r="E29" s="183">
        <f>SUM(E30:E33)</f>
        <v>0</v>
      </c>
      <c r="F29" s="142">
        <f t="shared" si="1"/>
        <v>0</v>
      </c>
      <c r="G29" s="183">
        <f t="shared" ref="G29:H29" si="6">SUM(G30:G33)</f>
        <v>0</v>
      </c>
      <c r="H29" s="183">
        <f t="shared" si="6"/>
        <v>0</v>
      </c>
      <c r="I29" s="142">
        <f t="shared" si="2"/>
        <v>0</v>
      </c>
    </row>
    <row r="30" spans="1:9">
      <c r="A30" s="115"/>
      <c r="B30" s="163"/>
      <c r="C30" s="116" t="s">
        <v>381</v>
      </c>
      <c r="D30" s="167"/>
      <c r="E30" s="137"/>
      <c r="F30" s="137">
        <f t="shared" si="1"/>
        <v>0</v>
      </c>
      <c r="G30" s="137"/>
      <c r="H30" s="137"/>
      <c r="I30" s="137">
        <f t="shared" si="2"/>
        <v>0</v>
      </c>
    </row>
    <row r="31" spans="1:9">
      <c r="A31" s="115"/>
      <c r="B31" s="163"/>
      <c r="C31" s="116" t="s">
        <v>382</v>
      </c>
      <c r="D31" s="167"/>
      <c r="E31" s="137"/>
      <c r="F31" s="137">
        <f t="shared" si="1"/>
        <v>0</v>
      </c>
      <c r="G31" s="137"/>
      <c r="H31" s="137"/>
      <c r="I31" s="137">
        <f t="shared" si="2"/>
        <v>0</v>
      </c>
    </row>
    <row r="32" spans="1:9">
      <c r="A32" s="115"/>
      <c r="B32" s="163"/>
      <c r="C32" s="116" t="s">
        <v>383</v>
      </c>
      <c r="D32" s="167"/>
      <c r="E32" s="137"/>
      <c r="F32" s="137">
        <f t="shared" si="1"/>
        <v>0</v>
      </c>
      <c r="G32" s="137"/>
      <c r="H32" s="137"/>
      <c r="I32" s="137">
        <f t="shared" si="2"/>
        <v>0</v>
      </c>
    </row>
    <row r="33" spans="1:9">
      <c r="A33" s="115"/>
      <c r="B33" s="163"/>
      <c r="C33" s="116" t="s">
        <v>384</v>
      </c>
      <c r="D33" s="167"/>
      <c r="E33" s="137"/>
      <c r="F33" s="137">
        <f t="shared" si="1"/>
        <v>0</v>
      </c>
      <c r="G33" s="137"/>
      <c r="H33" s="137"/>
      <c r="I33" s="137">
        <f t="shared" si="2"/>
        <v>0</v>
      </c>
    </row>
    <row r="34" spans="1:9">
      <c r="A34" s="115"/>
      <c r="B34" s="608" t="s">
        <v>385</v>
      </c>
      <c r="C34" s="609"/>
      <c r="D34" s="183">
        <f>SUM(D35)</f>
        <v>0</v>
      </c>
      <c r="E34" s="183">
        <f>SUM(E35)</f>
        <v>0</v>
      </c>
      <c r="F34" s="142">
        <f t="shared" si="1"/>
        <v>0</v>
      </c>
      <c r="G34" s="183">
        <f t="shared" ref="G34:H34" si="7">SUM(G35)</f>
        <v>0</v>
      </c>
      <c r="H34" s="183">
        <f t="shared" si="7"/>
        <v>0</v>
      </c>
      <c r="I34" s="142">
        <f t="shared" si="2"/>
        <v>0</v>
      </c>
    </row>
    <row r="35" spans="1:9">
      <c r="A35" s="115"/>
      <c r="B35" s="163"/>
      <c r="C35" s="116" t="s">
        <v>386</v>
      </c>
      <c r="D35" s="167"/>
      <c r="E35" s="137"/>
      <c r="F35" s="137">
        <f t="shared" si="1"/>
        <v>0</v>
      </c>
      <c r="G35" s="137"/>
      <c r="H35" s="137"/>
      <c r="I35" s="137">
        <f t="shared" si="2"/>
        <v>0</v>
      </c>
    </row>
    <row r="36" spans="1:9" ht="15" customHeight="1">
      <c r="A36" s="610" t="s">
        <v>387</v>
      </c>
      <c r="B36" s="611"/>
      <c r="C36" s="612"/>
      <c r="D36" s="167"/>
      <c r="E36" s="137"/>
      <c r="F36" s="137">
        <f t="shared" si="1"/>
        <v>0</v>
      </c>
      <c r="G36" s="137"/>
      <c r="H36" s="137"/>
      <c r="I36" s="137">
        <f t="shared" si="2"/>
        <v>0</v>
      </c>
    </row>
    <row r="37" spans="1:9" ht="15" customHeight="1">
      <c r="A37" s="610" t="s">
        <v>388</v>
      </c>
      <c r="B37" s="611"/>
      <c r="C37" s="612"/>
      <c r="D37" s="167"/>
      <c r="E37" s="137"/>
      <c r="F37" s="137">
        <f t="shared" si="1"/>
        <v>0</v>
      </c>
      <c r="G37" s="137"/>
      <c r="H37" s="137"/>
      <c r="I37" s="137">
        <f t="shared" si="2"/>
        <v>0</v>
      </c>
    </row>
    <row r="38" spans="1:9" ht="15.75" customHeight="1">
      <c r="A38" s="610" t="s">
        <v>389</v>
      </c>
      <c r="B38" s="611"/>
      <c r="C38" s="612"/>
      <c r="D38" s="167"/>
      <c r="E38" s="137"/>
      <c r="F38" s="137">
        <f t="shared" si="1"/>
        <v>0</v>
      </c>
      <c r="G38" s="137"/>
      <c r="H38" s="137"/>
      <c r="I38" s="137">
        <f t="shared" si="2"/>
        <v>0</v>
      </c>
    </row>
    <row r="39" spans="1:9">
      <c r="A39" s="164"/>
      <c r="B39" s="165"/>
      <c r="C39" s="166"/>
      <c r="D39" s="168"/>
      <c r="E39" s="169"/>
      <c r="F39" s="169"/>
      <c r="G39" s="169"/>
      <c r="H39" s="169"/>
      <c r="I39" s="169"/>
    </row>
    <row r="40" spans="1:9" s="125" customFormat="1">
      <c r="A40" s="143"/>
      <c r="B40" s="613" t="s">
        <v>255</v>
      </c>
      <c r="C40" s="614"/>
      <c r="D40" s="136">
        <f>+D10+D13+D22+D26+D29+D34+D36+D37+D38</f>
        <v>0</v>
      </c>
      <c r="E40" s="136">
        <f t="shared" ref="E40:I40" si="8">+E10+E13+E22+E26+E29+E34+E36+E37+E38</f>
        <v>0</v>
      </c>
      <c r="F40" s="136">
        <f t="shared" si="8"/>
        <v>0</v>
      </c>
      <c r="G40" s="136">
        <f t="shared" si="8"/>
        <v>0</v>
      </c>
      <c r="H40" s="136">
        <f t="shared" si="8"/>
        <v>0</v>
      </c>
      <c r="I40" s="136">
        <f t="shared" si="8"/>
        <v>0</v>
      </c>
    </row>
  </sheetData>
  <mergeCells count="18">
    <mergeCell ref="B29:C29"/>
    <mergeCell ref="A1:I1"/>
    <mergeCell ref="A2:I2"/>
    <mergeCell ref="A3:I3"/>
    <mergeCell ref="A4:I4"/>
    <mergeCell ref="A6:C8"/>
    <mergeCell ref="D6:H6"/>
    <mergeCell ref="I6:I7"/>
    <mergeCell ref="A9:C9"/>
    <mergeCell ref="B10:C10"/>
    <mergeCell ref="B13:C13"/>
    <mergeCell ref="B22:C22"/>
    <mergeCell ref="B26:C26"/>
    <mergeCell ref="B34:C34"/>
    <mergeCell ref="A36:C36"/>
    <mergeCell ref="A37:C37"/>
    <mergeCell ref="A38:C38"/>
    <mergeCell ref="B40:C40"/>
  </mergeCells>
  <pageMargins left="0.7" right="0.7" top="0.75" bottom="0.75" header="0.3" footer="0.3"/>
  <pageSetup scale="78" fitToHeight="0" orientation="landscape" r:id="rId1"/>
  <ignoredErrors>
    <ignoredError sqref="F10 F13 F22 F26 F29 F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4"/>
  <sheetViews>
    <sheetView workbookViewId="0">
      <selection activeCell="C45" sqref="C45"/>
    </sheetView>
  </sheetViews>
  <sheetFormatPr baseColWidth="10" defaultRowHeight="12"/>
  <cols>
    <col min="1" max="1" width="4.85546875" style="191" customWidth="1"/>
    <col min="2" max="2" width="30.85546875" style="191" customWidth="1"/>
    <col min="3" max="3" width="84.42578125" style="191" customWidth="1"/>
    <col min="4" max="4" width="31.7109375" style="191" customWidth="1"/>
    <col min="5" max="5" width="4.85546875" style="191" customWidth="1"/>
    <col min="6" max="256" width="11.42578125" style="191"/>
    <col min="257" max="257" width="4.85546875" style="191" customWidth="1"/>
    <col min="258" max="258" width="30.85546875" style="191" customWidth="1"/>
    <col min="259" max="259" width="84.42578125" style="191" customWidth="1"/>
    <col min="260" max="260" width="42.7109375" style="191" customWidth="1"/>
    <col min="261" max="261" width="4.85546875" style="191" customWidth="1"/>
    <col min="262" max="512" width="11.42578125" style="191"/>
    <col min="513" max="513" width="4.85546875" style="191" customWidth="1"/>
    <col min="514" max="514" width="30.85546875" style="191" customWidth="1"/>
    <col min="515" max="515" width="84.42578125" style="191" customWidth="1"/>
    <col min="516" max="516" width="42.7109375" style="191" customWidth="1"/>
    <col min="517" max="517" width="4.85546875" style="191" customWidth="1"/>
    <col min="518" max="768" width="11.42578125" style="191"/>
    <col min="769" max="769" width="4.85546875" style="191" customWidth="1"/>
    <col min="770" max="770" width="30.85546875" style="191" customWidth="1"/>
    <col min="771" max="771" width="84.42578125" style="191" customWidth="1"/>
    <col min="772" max="772" width="42.7109375" style="191" customWidth="1"/>
    <col min="773" max="773" width="4.85546875" style="191" customWidth="1"/>
    <col min="774" max="1024" width="11.42578125" style="191"/>
    <col min="1025" max="1025" width="4.85546875" style="191" customWidth="1"/>
    <col min="1026" max="1026" width="30.85546875" style="191" customWidth="1"/>
    <col min="1027" max="1027" width="84.42578125" style="191" customWidth="1"/>
    <col min="1028" max="1028" width="42.7109375" style="191" customWidth="1"/>
    <col min="1029" max="1029" width="4.85546875" style="191" customWidth="1"/>
    <col min="1030" max="1280" width="11.42578125" style="191"/>
    <col min="1281" max="1281" width="4.85546875" style="191" customWidth="1"/>
    <col min="1282" max="1282" width="30.85546875" style="191" customWidth="1"/>
    <col min="1283" max="1283" width="84.42578125" style="191" customWidth="1"/>
    <col min="1284" max="1284" width="42.7109375" style="191" customWidth="1"/>
    <col min="1285" max="1285" width="4.85546875" style="191" customWidth="1"/>
    <col min="1286" max="1536" width="11.42578125" style="191"/>
    <col min="1537" max="1537" width="4.85546875" style="191" customWidth="1"/>
    <col min="1538" max="1538" width="30.85546875" style="191" customWidth="1"/>
    <col min="1539" max="1539" width="84.42578125" style="191" customWidth="1"/>
    <col min="1540" max="1540" width="42.7109375" style="191" customWidth="1"/>
    <col min="1541" max="1541" width="4.85546875" style="191" customWidth="1"/>
    <col min="1542" max="1792" width="11.42578125" style="191"/>
    <col min="1793" max="1793" width="4.85546875" style="191" customWidth="1"/>
    <col min="1794" max="1794" width="30.85546875" style="191" customWidth="1"/>
    <col min="1795" max="1795" width="84.42578125" style="191" customWidth="1"/>
    <col min="1796" max="1796" width="42.7109375" style="191" customWidth="1"/>
    <col min="1797" max="1797" width="4.85546875" style="191" customWidth="1"/>
    <col min="1798" max="2048" width="11.42578125" style="191"/>
    <col min="2049" max="2049" width="4.85546875" style="191" customWidth="1"/>
    <col min="2050" max="2050" width="30.85546875" style="191" customWidth="1"/>
    <col min="2051" max="2051" width="84.42578125" style="191" customWidth="1"/>
    <col min="2052" max="2052" width="42.7109375" style="191" customWidth="1"/>
    <col min="2053" max="2053" width="4.85546875" style="191" customWidth="1"/>
    <col min="2054" max="2304" width="11.42578125" style="191"/>
    <col min="2305" max="2305" width="4.85546875" style="191" customWidth="1"/>
    <col min="2306" max="2306" width="30.85546875" style="191" customWidth="1"/>
    <col min="2307" max="2307" width="84.42578125" style="191" customWidth="1"/>
    <col min="2308" max="2308" width="42.7109375" style="191" customWidth="1"/>
    <col min="2309" max="2309" width="4.85546875" style="191" customWidth="1"/>
    <col min="2310" max="2560" width="11.42578125" style="191"/>
    <col min="2561" max="2561" width="4.85546875" style="191" customWidth="1"/>
    <col min="2562" max="2562" width="30.85546875" style="191" customWidth="1"/>
    <col min="2563" max="2563" width="84.42578125" style="191" customWidth="1"/>
    <col min="2564" max="2564" width="42.7109375" style="191" customWidth="1"/>
    <col min="2565" max="2565" width="4.85546875" style="191" customWidth="1"/>
    <col min="2566" max="2816" width="11.42578125" style="191"/>
    <col min="2817" max="2817" width="4.85546875" style="191" customWidth="1"/>
    <col min="2818" max="2818" width="30.85546875" style="191" customWidth="1"/>
    <col min="2819" max="2819" width="84.42578125" style="191" customWidth="1"/>
    <col min="2820" max="2820" width="42.7109375" style="191" customWidth="1"/>
    <col min="2821" max="2821" width="4.85546875" style="191" customWidth="1"/>
    <col min="2822" max="3072" width="11.42578125" style="191"/>
    <col min="3073" max="3073" width="4.85546875" style="191" customWidth="1"/>
    <col min="3074" max="3074" width="30.85546875" style="191" customWidth="1"/>
    <col min="3075" max="3075" width="84.42578125" style="191" customWidth="1"/>
    <col min="3076" max="3076" width="42.7109375" style="191" customWidth="1"/>
    <col min="3077" max="3077" width="4.85546875" style="191" customWidth="1"/>
    <col min="3078" max="3328" width="11.42578125" style="191"/>
    <col min="3329" max="3329" width="4.85546875" style="191" customWidth="1"/>
    <col min="3330" max="3330" width="30.85546875" style="191" customWidth="1"/>
    <col min="3331" max="3331" width="84.42578125" style="191" customWidth="1"/>
    <col min="3332" max="3332" width="42.7109375" style="191" customWidth="1"/>
    <col min="3333" max="3333" width="4.85546875" style="191" customWidth="1"/>
    <col min="3334" max="3584" width="11.42578125" style="191"/>
    <col min="3585" max="3585" width="4.85546875" style="191" customWidth="1"/>
    <col min="3586" max="3586" width="30.85546875" style="191" customWidth="1"/>
    <col min="3587" max="3587" width="84.42578125" style="191" customWidth="1"/>
    <col min="3588" max="3588" width="42.7109375" style="191" customWidth="1"/>
    <col min="3589" max="3589" width="4.85546875" style="191" customWidth="1"/>
    <col min="3590" max="3840" width="11.42578125" style="191"/>
    <col min="3841" max="3841" width="4.85546875" style="191" customWidth="1"/>
    <col min="3842" max="3842" width="30.85546875" style="191" customWidth="1"/>
    <col min="3843" max="3843" width="84.42578125" style="191" customWidth="1"/>
    <col min="3844" max="3844" width="42.7109375" style="191" customWidth="1"/>
    <col min="3845" max="3845" width="4.85546875" style="191" customWidth="1"/>
    <col min="3846" max="4096" width="11.42578125" style="191"/>
    <col min="4097" max="4097" width="4.85546875" style="191" customWidth="1"/>
    <col min="4098" max="4098" width="30.85546875" style="191" customWidth="1"/>
    <col min="4099" max="4099" width="84.42578125" style="191" customWidth="1"/>
    <col min="4100" max="4100" width="42.7109375" style="191" customWidth="1"/>
    <col min="4101" max="4101" width="4.85546875" style="191" customWidth="1"/>
    <col min="4102" max="4352" width="11.42578125" style="191"/>
    <col min="4353" max="4353" width="4.85546875" style="191" customWidth="1"/>
    <col min="4354" max="4354" width="30.85546875" style="191" customWidth="1"/>
    <col min="4355" max="4355" width="84.42578125" style="191" customWidth="1"/>
    <col min="4356" max="4356" width="42.7109375" style="191" customWidth="1"/>
    <col min="4357" max="4357" width="4.85546875" style="191" customWidth="1"/>
    <col min="4358" max="4608" width="11.42578125" style="191"/>
    <col min="4609" max="4609" width="4.85546875" style="191" customWidth="1"/>
    <col min="4610" max="4610" width="30.85546875" style="191" customWidth="1"/>
    <col min="4611" max="4611" width="84.42578125" style="191" customWidth="1"/>
    <col min="4612" max="4612" width="42.7109375" style="191" customWidth="1"/>
    <col min="4613" max="4613" width="4.85546875" style="191" customWidth="1"/>
    <col min="4614" max="4864" width="11.42578125" style="191"/>
    <col min="4865" max="4865" width="4.85546875" style="191" customWidth="1"/>
    <col min="4866" max="4866" width="30.85546875" style="191" customWidth="1"/>
    <col min="4867" max="4867" width="84.42578125" style="191" customWidth="1"/>
    <col min="4868" max="4868" width="42.7109375" style="191" customWidth="1"/>
    <col min="4869" max="4869" width="4.85546875" style="191" customWidth="1"/>
    <col min="4870" max="5120" width="11.42578125" style="191"/>
    <col min="5121" max="5121" width="4.85546875" style="191" customWidth="1"/>
    <col min="5122" max="5122" width="30.85546875" style="191" customWidth="1"/>
    <col min="5123" max="5123" width="84.42578125" style="191" customWidth="1"/>
    <col min="5124" max="5124" width="42.7109375" style="191" customWidth="1"/>
    <col min="5125" max="5125" width="4.85546875" style="191" customWidth="1"/>
    <col min="5126" max="5376" width="11.42578125" style="191"/>
    <col min="5377" max="5377" width="4.85546875" style="191" customWidth="1"/>
    <col min="5378" max="5378" width="30.85546875" style="191" customWidth="1"/>
    <col min="5379" max="5379" width="84.42578125" style="191" customWidth="1"/>
    <col min="5380" max="5380" width="42.7109375" style="191" customWidth="1"/>
    <col min="5381" max="5381" width="4.85546875" style="191" customWidth="1"/>
    <col min="5382" max="5632" width="11.42578125" style="191"/>
    <col min="5633" max="5633" width="4.85546875" style="191" customWidth="1"/>
    <col min="5634" max="5634" width="30.85546875" style="191" customWidth="1"/>
    <col min="5635" max="5635" width="84.42578125" style="191" customWidth="1"/>
    <col min="5636" max="5636" width="42.7109375" style="191" customWidth="1"/>
    <col min="5637" max="5637" width="4.85546875" style="191" customWidth="1"/>
    <col min="5638" max="5888" width="11.42578125" style="191"/>
    <col min="5889" max="5889" width="4.85546875" style="191" customWidth="1"/>
    <col min="5890" max="5890" width="30.85546875" style="191" customWidth="1"/>
    <col min="5891" max="5891" width="84.42578125" style="191" customWidth="1"/>
    <col min="5892" max="5892" width="42.7109375" style="191" customWidth="1"/>
    <col min="5893" max="5893" width="4.85546875" style="191" customWidth="1"/>
    <col min="5894" max="6144" width="11.42578125" style="191"/>
    <col min="6145" max="6145" width="4.85546875" style="191" customWidth="1"/>
    <col min="6146" max="6146" width="30.85546875" style="191" customWidth="1"/>
    <col min="6147" max="6147" width="84.42578125" style="191" customWidth="1"/>
    <col min="6148" max="6148" width="42.7109375" style="191" customWidth="1"/>
    <col min="6149" max="6149" width="4.85546875" style="191" customWidth="1"/>
    <col min="6150" max="6400" width="11.42578125" style="191"/>
    <col min="6401" max="6401" width="4.85546875" style="191" customWidth="1"/>
    <col min="6402" max="6402" width="30.85546875" style="191" customWidth="1"/>
    <col min="6403" max="6403" width="84.42578125" style="191" customWidth="1"/>
    <col min="6404" max="6404" width="42.7109375" style="191" customWidth="1"/>
    <col min="6405" max="6405" width="4.85546875" style="191" customWidth="1"/>
    <col min="6406" max="6656" width="11.42578125" style="191"/>
    <col min="6657" max="6657" width="4.85546875" style="191" customWidth="1"/>
    <col min="6658" max="6658" width="30.85546875" style="191" customWidth="1"/>
    <col min="6659" max="6659" width="84.42578125" style="191" customWidth="1"/>
    <col min="6660" max="6660" width="42.7109375" style="191" customWidth="1"/>
    <col min="6661" max="6661" width="4.85546875" style="191" customWidth="1"/>
    <col min="6662" max="6912" width="11.42578125" style="191"/>
    <col min="6913" max="6913" width="4.85546875" style="191" customWidth="1"/>
    <col min="6914" max="6914" width="30.85546875" style="191" customWidth="1"/>
    <col min="6915" max="6915" width="84.42578125" style="191" customWidth="1"/>
    <col min="6916" max="6916" width="42.7109375" style="191" customWidth="1"/>
    <col min="6917" max="6917" width="4.85546875" style="191" customWidth="1"/>
    <col min="6918" max="7168" width="11.42578125" style="191"/>
    <col min="7169" max="7169" width="4.85546875" style="191" customWidth="1"/>
    <col min="7170" max="7170" width="30.85546875" style="191" customWidth="1"/>
    <col min="7171" max="7171" width="84.42578125" style="191" customWidth="1"/>
    <col min="7172" max="7172" width="42.7109375" style="191" customWidth="1"/>
    <col min="7173" max="7173" width="4.85546875" style="191" customWidth="1"/>
    <col min="7174" max="7424" width="11.42578125" style="191"/>
    <col min="7425" max="7425" width="4.85546875" style="191" customWidth="1"/>
    <col min="7426" max="7426" width="30.85546875" style="191" customWidth="1"/>
    <col min="7427" max="7427" width="84.42578125" style="191" customWidth="1"/>
    <col min="7428" max="7428" width="42.7109375" style="191" customWidth="1"/>
    <col min="7429" max="7429" width="4.85546875" style="191" customWidth="1"/>
    <col min="7430" max="7680" width="11.42578125" style="191"/>
    <col min="7681" max="7681" width="4.85546875" style="191" customWidth="1"/>
    <col min="7682" max="7682" width="30.85546875" style="191" customWidth="1"/>
    <col min="7683" max="7683" width="84.42578125" style="191" customWidth="1"/>
    <col min="7684" max="7684" width="42.7109375" style="191" customWidth="1"/>
    <col min="7685" max="7685" width="4.85546875" style="191" customWidth="1"/>
    <col min="7686" max="7936" width="11.42578125" style="191"/>
    <col min="7937" max="7937" width="4.85546875" style="191" customWidth="1"/>
    <col min="7938" max="7938" width="30.85546875" style="191" customWidth="1"/>
    <col min="7939" max="7939" width="84.42578125" style="191" customWidth="1"/>
    <col min="7940" max="7940" width="42.7109375" style="191" customWidth="1"/>
    <col min="7941" max="7941" width="4.85546875" style="191" customWidth="1"/>
    <col min="7942" max="8192" width="11.42578125" style="191"/>
    <col min="8193" max="8193" width="4.85546875" style="191" customWidth="1"/>
    <col min="8194" max="8194" width="30.85546875" style="191" customWidth="1"/>
    <col min="8195" max="8195" width="84.42578125" style="191" customWidth="1"/>
    <col min="8196" max="8196" width="42.7109375" style="191" customWidth="1"/>
    <col min="8197" max="8197" width="4.85546875" style="191" customWidth="1"/>
    <col min="8198" max="8448" width="11.42578125" style="191"/>
    <col min="8449" max="8449" width="4.85546875" style="191" customWidth="1"/>
    <col min="8450" max="8450" width="30.85546875" style="191" customWidth="1"/>
    <col min="8451" max="8451" width="84.42578125" style="191" customWidth="1"/>
    <col min="8452" max="8452" width="42.7109375" style="191" customWidth="1"/>
    <col min="8453" max="8453" width="4.85546875" style="191" customWidth="1"/>
    <col min="8454" max="8704" width="11.42578125" style="191"/>
    <col min="8705" max="8705" width="4.85546875" style="191" customWidth="1"/>
    <col min="8706" max="8706" width="30.85546875" style="191" customWidth="1"/>
    <col min="8707" max="8707" width="84.42578125" style="191" customWidth="1"/>
    <col min="8708" max="8708" width="42.7109375" style="191" customWidth="1"/>
    <col min="8709" max="8709" width="4.85546875" style="191" customWidth="1"/>
    <col min="8710" max="8960" width="11.42578125" style="191"/>
    <col min="8961" max="8961" width="4.85546875" style="191" customWidth="1"/>
    <col min="8962" max="8962" width="30.85546875" style="191" customWidth="1"/>
    <col min="8963" max="8963" width="84.42578125" style="191" customWidth="1"/>
    <col min="8964" max="8964" width="42.7109375" style="191" customWidth="1"/>
    <col min="8965" max="8965" width="4.85546875" style="191" customWidth="1"/>
    <col min="8966" max="9216" width="11.42578125" style="191"/>
    <col min="9217" max="9217" width="4.85546875" style="191" customWidth="1"/>
    <col min="9218" max="9218" width="30.85546875" style="191" customWidth="1"/>
    <col min="9219" max="9219" width="84.42578125" style="191" customWidth="1"/>
    <col min="9220" max="9220" width="42.7109375" style="191" customWidth="1"/>
    <col min="9221" max="9221" width="4.85546875" style="191" customWidth="1"/>
    <col min="9222" max="9472" width="11.42578125" style="191"/>
    <col min="9473" max="9473" width="4.85546875" style="191" customWidth="1"/>
    <col min="9474" max="9474" width="30.85546875" style="191" customWidth="1"/>
    <col min="9475" max="9475" width="84.42578125" style="191" customWidth="1"/>
    <col min="9476" max="9476" width="42.7109375" style="191" customWidth="1"/>
    <col min="9477" max="9477" width="4.85546875" style="191" customWidth="1"/>
    <col min="9478" max="9728" width="11.42578125" style="191"/>
    <col min="9729" max="9729" width="4.85546875" style="191" customWidth="1"/>
    <col min="9730" max="9730" width="30.85546875" style="191" customWidth="1"/>
    <col min="9731" max="9731" width="84.42578125" style="191" customWidth="1"/>
    <col min="9732" max="9732" width="42.7109375" style="191" customWidth="1"/>
    <col min="9733" max="9733" width="4.85546875" style="191" customWidth="1"/>
    <col min="9734" max="9984" width="11.42578125" style="191"/>
    <col min="9985" max="9985" width="4.85546875" style="191" customWidth="1"/>
    <col min="9986" max="9986" width="30.85546875" style="191" customWidth="1"/>
    <col min="9987" max="9987" width="84.42578125" style="191" customWidth="1"/>
    <col min="9988" max="9988" width="42.7109375" style="191" customWidth="1"/>
    <col min="9989" max="9989" width="4.85546875" style="191" customWidth="1"/>
    <col min="9990" max="10240" width="11.42578125" style="191"/>
    <col min="10241" max="10241" width="4.85546875" style="191" customWidth="1"/>
    <col min="10242" max="10242" width="30.85546875" style="191" customWidth="1"/>
    <col min="10243" max="10243" width="84.42578125" style="191" customWidth="1"/>
    <col min="10244" max="10244" width="42.7109375" style="191" customWidth="1"/>
    <col min="10245" max="10245" width="4.85546875" style="191" customWidth="1"/>
    <col min="10246" max="10496" width="11.42578125" style="191"/>
    <col min="10497" max="10497" width="4.85546875" style="191" customWidth="1"/>
    <col min="10498" max="10498" width="30.85546875" style="191" customWidth="1"/>
    <col min="10499" max="10499" width="84.42578125" style="191" customWidth="1"/>
    <col min="10500" max="10500" width="42.7109375" style="191" customWidth="1"/>
    <col min="10501" max="10501" width="4.85546875" style="191" customWidth="1"/>
    <col min="10502" max="10752" width="11.42578125" style="191"/>
    <col min="10753" max="10753" width="4.85546875" style="191" customWidth="1"/>
    <col min="10754" max="10754" width="30.85546875" style="191" customWidth="1"/>
    <col min="10755" max="10755" width="84.42578125" style="191" customWidth="1"/>
    <col min="10756" max="10756" width="42.7109375" style="191" customWidth="1"/>
    <col min="10757" max="10757" width="4.85546875" style="191" customWidth="1"/>
    <col min="10758" max="11008" width="11.42578125" style="191"/>
    <col min="11009" max="11009" width="4.85546875" style="191" customWidth="1"/>
    <col min="11010" max="11010" width="30.85546875" style="191" customWidth="1"/>
    <col min="11011" max="11011" width="84.42578125" style="191" customWidth="1"/>
    <col min="11012" max="11012" width="42.7109375" style="191" customWidth="1"/>
    <col min="11013" max="11013" width="4.85546875" style="191" customWidth="1"/>
    <col min="11014" max="11264" width="11.42578125" style="191"/>
    <col min="11265" max="11265" width="4.85546875" style="191" customWidth="1"/>
    <col min="11266" max="11266" width="30.85546875" style="191" customWidth="1"/>
    <col min="11267" max="11267" width="84.42578125" style="191" customWidth="1"/>
    <col min="11268" max="11268" width="42.7109375" style="191" customWidth="1"/>
    <col min="11269" max="11269" width="4.85546875" style="191" customWidth="1"/>
    <col min="11270" max="11520" width="11.42578125" style="191"/>
    <col min="11521" max="11521" width="4.85546875" style="191" customWidth="1"/>
    <col min="11522" max="11522" width="30.85546875" style="191" customWidth="1"/>
    <col min="11523" max="11523" width="84.42578125" style="191" customWidth="1"/>
    <col min="11524" max="11524" width="42.7109375" style="191" customWidth="1"/>
    <col min="11525" max="11525" width="4.85546875" style="191" customWidth="1"/>
    <col min="11526" max="11776" width="11.42578125" style="191"/>
    <col min="11777" max="11777" width="4.85546875" style="191" customWidth="1"/>
    <col min="11778" max="11778" width="30.85546875" style="191" customWidth="1"/>
    <col min="11779" max="11779" width="84.42578125" style="191" customWidth="1"/>
    <col min="11780" max="11780" width="42.7109375" style="191" customWidth="1"/>
    <col min="11781" max="11781" width="4.85546875" style="191" customWidth="1"/>
    <col min="11782" max="12032" width="11.42578125" style="191"/>
    <col min="12033" max="12033" width="4.85546875" style="191" customWidth="1"/>
    <col min="12034" max="12034" width="30.85546875" style="191" customWidth="1"/>
    <col min="12035" max="12035" width="84.42578125" style="191" customWidth="1"/>
    <col min="12036" max="12036" width="42.7109375" style="191" customWidth="1"/>
    <col min="12037" max="12037" width="4.85546875" style="191" customWidth="1"/>
    <col min="12038" max="12288" width="11.42578125" style="191"/>
    <col min="12289" max="12289" width="4.85546875" style="191" customWidth="1"/>
    <col min="12290" max="12290" width="30.85546875" style="191" customWidth="1"/>
    <col min="12291" max="12291" width="84.42578125" style="191" customWidth="1"/>
    <col min="12292" max="12292" width="42.7109375" style="191" customWidth="1"/>
    <col min="12293" max="12293" width="4.85546875" style="191" customWidth="1"/>
    <col min="12294" max="12544" width="11.42578125" style="191"/>
    <col min="12545" max="12545" width="4.85546875" style="191" customWidth="1"/>
    <col min="12546" max="12546" width="30.85546875" style="191" customWidth="1"/>
    <col min="12547" max="12547" width="84.42578125" style="191" customWidth="1"/>
    <col min="12548" max="12548" width="42.7109375" style="191" customWidth="1"/>
    <col min="12549" max="12549" width="4.85546875" style="191" customWidth="1"/>
    <col min="12550" max="12800" width="11.42578125" style="191"/>
    <col min="12801" max="12801" width="4.85546875" style="191" customWidth="1"/>
    <col min="12802" max="12802" width="30.85546875" style="191" customWidth="1"/>
    <col min="12803" max="12803" width="84.42578125" style="191" customWidth="1"/>
    <col min="12804" max="12804" width="42.7109375" style="191" customWidth="1"/>
    <col min="12805" max="12805" width="4.85546875" style="191" customWidth="1"/>
    <col min="12806" max="13056" width="11.42578125" style="191"/>
    <col min="13057" max="13057" width="4.85546875" style="191" customWidth="1"/>
    <col min="13058" max="13058" width="30.85546875" style="191" customWidth="1"/>
    <col min="13059" max="13059" width="84.42578125" style="191" customWidth="1"/>
    <col min="13060" max="13060" width="42.7109375" style="191" customWidth="1"/>
    <col min="13061" max="13061" width="4.85546875" style="191" customWidth="1"/>
    <col min="13062" max="13312" width="11.42578125" style="191"/>
    <col min="13313" max="13313" width="4.85546875" style="191" customWidth="1"/>
    <col min="13314" max="13314" width="30.85546875" style="191" customWidth="1"/>
    <col min="13315" max="13315" width="84.42578125" style="191" customWidth="1"/>
    <col min="13316" max="13316" width="42.7109375" style="191" customWidth="1"/>
    <col min="13317" max="13317" width="4.85546875" style="191" customWidth="1"/>
    <col min="13318" max="13568" width="11.42578125" style="191"/>
    <col min="13569" max="13569" width="4.85546875" style="191" customWidth="1"/>
    <col min="13570" max="13570" width="30.85546875" style="191" customWidth="1"/>
    <col min="13571" max="13571" width="84.42578125" style="191" customWidth="1"/>
    <col min="13572" max="13572" width="42.7109375" style="191" customWidth="1"/>
    <col min="13573" max="13573" width="4.85546875" style="191" customWidth="1"/>
    <col min="13574" max="13824" width="11.42578125" style="191"/>
    <col min="13825" max="13825" width="4.85546875" style="191" customWidth="1"/>
    <col min="13826" max="13826" width="30.85546875" style="191" customWidth="1"/>
    <col min="13827" max="13827" width="84.42578125" style="191" customWidth="1"/>
    <col min="13828" max="13828" width="42.7109375" style="191" customWidth="1"/>
    <col min="13829" max="13829" width="4.85546875" style="191" customWidth="1"/>
    <col min="13830" max="14080" width="11.42578125" style="191"/>
    <col min="14081" max="14081" width="4.85546875" style="191" customWidth="1"/>
    <col min="14082" max="14082" width="30.85546875" style="191" customWidth="1"/>
    <col min="14083" max="14083" width="84.42578125" style="191" customWidth="1"/>
    <col min="14084" max="14084" width="42.7109375" style="191" customWidth="1"/>
    <col min="14085" max="14085" width="4.85546875" style="191" customWidth="1"/>
    <col min="14086" max="14336" width="11.42578125" style="191"/>
    <col min="14337" max="14337" width="4.85546875" style="191" customWidth="1"/>
    <col min="14338" max="14338" width="30.85546875" style="191" customWidth="1"/>
    <col min="14339" max="14339" width="84.42578125" style="191" customWidth="1"/>
    <col min="14340" max="14340" width="42.7109375" style="191" customWidth="1"/>
    <col min="14341" max="14341" width="4.85546875" style="191" customWidth="1"/>
    <col min="14342" max="14592" width="11.42578125" style="191"/>
    <col min="14593" max="14593" width="4.85546875" style="191" customWidth="1"/>
    <col min="14594" max="14594" width="30.85546875" style="191" customWidth="1"/>
    <col min="14595" max="14595" width="84.42578125" style="191" customWidth="1"/>
    <col min="14596" max="14596" width="42.7109375" style="191" customWidth="1"/>
    <col min="14597" max="14597" width="4.85546875" style="191" customWidth="1"/>
    <col min="14598" max="14848" width="11.42578125" style="191"/>
    <col min="14849" max="14849" width="4.85546875" style="191" customWidth="1"/>
    <col min="14850" max="14850" width="30.85546875" style="191" customWidth="1"/>
    <col min="14851" max="14851" width="84.42578125" style="191" customWidth="1"/>
    <col min="14852" max="14852" width="42.7109375" style="191" customWidth="1"/>
    <col min="14853" max="14853" width="4.85546875" style="191" customWidth="1"/>
    <col min="14854" max="15104" width="11.42578125" style="191"/>
    <col min="15105" max="15105" width="4.85546875" style="191" customWidth="1"/>
    <col min="15106" max="15106" width="30.85546875" style="191" customWidth="1"/>
    <col min="15107" max="15107" width="84.42578125" style="191" customWidth="1"/>
    <col min="15108" max="15108" width="42.7109375" style="191" customWidth="1"/>
    <col min="15109" max="15109" width="4.85546875" style="191" customWidth="1"/>
    <col min="15110" max="15360" width="11.42578125" style="191"/>
    <col min="15361" max="15361" width="4.85546875" style="191" customWidth="1"/>
    <col min="15362" max="15362" width="30.85546875" style="191" customWidth="1"/>
    <col min="15363" max="15363" width="84.42578125" style="191" customWidth="1"/>
    <col min="15364" max="15364" width="42.7109375" style="191" customWidth="1"/>
    <col min="15365" max="15365" width="4.85546875" style="191" customWidth="1"/>
    <col min="15366" max="15616" width="11.42578125" style="191"/>
    <col min="15617" max="15617" width="4.85546875" style="191" customWidth="1"/>
    <col min="15618" max="15618" width="30.85546875" style="191" customWidth="1"/>
    <col min="15619" max="15619" width="84.42578125" style="191" customWidth="1"/>
    <col min="15620" max="15620" width="42.7109375" style="191" customWidth="1"/>
    <col min="15621" max="15621" width="4.85546875" style="191" customWidth="1"/>
    <col min="15622" max="15872" width="11.42578125" style="191"/>
    <col min="15873" max="15873" width="4.85546875" style="191" customWidth="1"/>
    <col min="15874" max="15874" width="30.85546875" style="191" customWidth="1"/>
    <col min="15875" max="15875" width="84.42578125" style="191" customWidth="1"/>
    <col min="15876" max="15876" width="42.7109375" style="191" customWidth="1"/>
    <col min="15877" max="15877" width="4.85546875" style="191" customWidth="1"/>
    <col min="15878" max="16128" width="11.42578125" style="191"/>
    <col min="16129" max="16129" width="4.85546875" style="191" customWidth="1"/>
    <col min="16130" max="16130" width="30.85546875" style="191" customWidth="1"/>
    <col min="16131" max="16131" width="84.42578125" style="191" customWidth="1"/>
    <col min="16132" max="16132" width="42.7109375" style="191" customWidth="1"/>
    <col min="16133" max="16133" width="4.85546875" style="191" customWidth="1"/>
    <col min="16134" max="16384" width="11.42578125" style="191"/>
  </cols>
  <sheetData>
    <row r="1" spans="1:8" s="186" customFormat="1">
      <c r="B1" s="620" t="s">
        <v>405</v>
      </c>
      <c r="C1" s="620"/>
      <c r="D1" s="620"/>
      <c r="E1" s="620"/>
    </row>
    <row r="2" spans="1:8" s="186" customFormat="1">
      <c r="B2" s="620" t="s">
        <v>198</v>
      </c>
      <c r="C2" s="620"/>
      <c r="D2" s="620"/>
      <c r="E2" s="620"/>
    </row>
    <row r="3" spans="1:8" s="186" customFormat="1">
      <c r="B3" s="620" t="s">
        <v>1</v>
      </c>
      <c r="C3" s="620"/>
      <c r="D3" s="620"/>
      <c r="E3" s="620"/>
    </row>
    <row r="4" spans="1:8">
      <c r="A4" s="187"/>
      <c r="B4" s="188" t="s">
        <v>4</v>
      </c>
      <c r="C4" s="492" t="s">
        <v>390</v>
      </c>
      <c r="D4" s="492"/>
      <c r="E4" s="217"/>
      <c r="F4" s="190"/>
      <c r="G4" s="190"/>
      <c r="H4" s="190"/>
    </row>
    <row r="5" spans="1:8">
      <c r="A5" s="187"/>
      <c r="B5" s="192"/>
      <c r="C5" s="193"/>
      <c r="D5" s="193"/>
      <c r="E5" s="194"/>
    </row>
    <row r="6" spans="1:8" s="197" customFormat="1">
      <c r="A6" s="195"/>
      <c r="B6" s="196"/>
      <c r="C6" s="195"/>
      <c r="D6" s="195"/>
      <c r="E6" s="196"/>
    </row>
    <row r="7" spans="1:8" s="200" customFormat="1">
      <c r="A7" s="621" t="s">
        <v>406</v>
      </c>
      <c r="B7" s="528"/>
      <c r="C7" s="198" t="s">
        <v>407</v>
      </c>
      <c r="D7" s="198" t="s">
        <v>408</v>
      </c>
      <c r="E7" s="199"/>
    </row>
    <row r="8" spans="1:8">
      <c r="A8" s="201"/>
      <c r="B8" s="202"/>
      <c r="C8" s="203"/>
      <c r="D8" s="204">
        <v>0</v>
      </c>
      <c r="E8" s="205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6"/>
      <c r="B16" s="207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1"/>
      <c r="B30" s="202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 ht="15">
      <c r="A42" s="208"/>
      <c r="B42" s="209"/>
      <c r="C42" s="210"/>
      <c r="D42" s="211"/>
      <c r="E42" s="212"/>
    </row>
    <row r="43" spans="1:9">
      <c r="A43" s="213"/>
      <c r="B43" s="214"/>
      <c r="C43" s="618"/>
      <c r="D43" s="619"/>
      <c r="E43" s="619"/>
    </row>
    <row r="44" spans="1:9">
      <c r="A44" s="215"/>
      <c r="B44" s="215"/>
      <c r="C44" s="215"/>
      <c r="E44" s="216"/>
      <c r="F44" s="216"/>
      <c r="G44" s="215"/>
      <c r="H44" s="215"/>
      <c r="I44" s="215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44"/>
  <sheetViews>
    <sheetView workbookViewId="0">
      <selection activeCell="C41" sqref="C41"/>
    </sheetView>
  </sheetViews>
  <sheetFormatPr baseColWidth="10" defaultRowHeight="12"/>
  <cols>
    <col min="1" max="1" width="4.85546875" style="191" customWidth="1"/>
    <col min="2" max="2" width="30.85546875" style="191" customWidth="1"/>
    <col min="3" max="3" width="84.42578125" style="191" customWidth="1"/>
    <col min="4" max="4" width="31.7109375" style="191" customWidth="1"/>
    <col min="5" max="5" width="4.85546875" style="191" customWidth="1"/>
    <col min="6" max="6" width="4.42578125" style="191" customWidth="1"/>
    <col min="7" max="256" width="11.42578125" style="191"/>
    <col min="257" max="257" width="4.85546875" style="191" customWidth="1"/>
    <col min="258" max="258" width="30.85546875" style="191" customWidth="1"/>
    <col min="259" max="259" width="84.42578125" style="191" customWidth="1"/>
    <col min="260" max="260" width="42.7109375" style="191" customWidth="1"/>
    <col min="261" max="261" width="4.85546875" style="191" customWidth="1"/>
    <col min="262" max="512" width="11.42578125" style="191"/>
    <col min="513" max="513" width="4.85546875" style="191" customWidth="1"/>
    <col min="514" max="514" width="30.85546875" style="191" customWidth="1"/>
    <col min="515" max="515" width="84.42578125" style="191" customWidth="1"/>
    <col min="516" max="516" width="42.7109375" style="191" customWidth="1"/>
    <col min="517" max="517" width="4.85546875" style="191" customWidth="1"/>
    <col min="518" max="768" width="11.42578125" style="191"/>
    <col min="769" max="769" width="4.85546875" style="191" customWidth="1"/>
    <col min="770" max="770" width="30.85546875" style="191" customWidth="1"/>
    <col min="771" max="771" width="84.42578125" style="191" customWidth="1"/>
    <col min="772" max="772" width="42.7109375" style="191" customWidth="1"/>
    <col min="773" max="773" width="4.85546875" style="191" customWidth="1"/>
    <col min="774" max="1024" width="11.42578125" style="191"/>
    <col min="1025" max="1025" width="4.85546875" style="191" customWidth="1"/>
    <col min="1026" max="1026" width="30.85546875" style="191" customWidth="1"/>
    <col min="1027" max="1027" width="84.42578125" style="191" customWidth="1"/>
    <col min="1028" max="1028" width="42.7109375" style="191" customWidth="1"/>
    <col min="1029" max="1029" width="4.85546875" style="191" customWidth="1"/>
    <col min="1030" max="1280" width="11.42578125" style="191"/>
    <col min="1281" max="1281" width="4.85546875" style="191" customWidth="1"/>
    <col min="1282" max="1282" width="30.85546875" style="191" customWidth="1"/>
    <col min="1283" max="1283" width="84.42578125" style="191" customWidth="1"/>
    <col min="1284" max="1284" width="42.7109375" style="191" customWidth="1"/>
    <col min="1285" max="1285" width="4.85546875" style="191" customWidth="1"/>
    <col min="1286" max="1536" width="11.42578125" style="191"/>
    <col min="1537" max="1537" width="4.85546875" style="191" customWidth="1"/>
    <col min="1538" max="1538" width="30.85546875" style="191" customWidth="1"/>
    <col min="1539" max="1539" width="84.42578125" style="191" customWidth="1"/>
    <col min="1540" max="1540" width="42.7109375" style="191" customWidth="1"/>
    <col min="1541" max="1541" width="4.85546875" style="191" customWidth="1"/>
    <col min="1542" max="1792" width="11.42578125" style="191"/>
    <col min="1793" max="1793" width="4.85546875" style="191" customWidth="1"/>
    <col min="1794" max="1794" width="30.85546875" style="191" customWidth="1"/>
    <col min="1795" max="1795" width="84.42578125" style="191" customWidth="1"/>
    <col min="1796" max="1796" width="42.7109375" style="191" customWidth="1"/>
    <col min="1797" max="1797" width="4.85546875" style="191" customWidth="1"/>
    <col min="1798" max="2048" width="11.42578125" style="191"/>
    <col min="2049" max="2049" width="4.85546875" style="191" customWidth="1"/>
    <col min="2050" max="2050" width="30.85546875" style="191" customWidth="1"/>
    <col min="2051" max="2051" width="84.42578125" style="191" customWidth="1"/>
    <col min="2052" max="2052" width="42.7109375" style="191" customWidth="1"/>
    <col min="2053" max="2053" width="4.85546875" style="191" customWidth="1"/>
    <col min="2054" max="2304" width="11.42578125" style="191"/>
    <col min="2305" max="2305" width="4.85546875" style="191" customWidth="1"/>
    <col min="2306" max="2306" width="30.85546875" style="191" customWidth="1"/>
    <col min="2307" max="2307" width="84.42578125" style="191" customWidth="1"/>
    <col min="2308" max="2308" width="42.7109375" style="191" customWidth="1"/>
    <col min="2309" max="2309" width="4.85546875" style="191" customWidth="1"/>
    <col min="2310" max="2560" width="11.42578125" style="191"/>
    <col min="2561" max="2561" width="4.85546875" style="191" customWidth="1"/>
    <col min="2562" max="2562" width="30.85546875" style="191" customWidth="1"/>
    <col min="2563" max="2563" width="84.42578125" style="191" customWidth="1"/>
    <col min="2564" max="2564" width="42.7109375" style="191" customWidth="1"/>
    <col min="2565" max="2565" width="4.85546875" style="191" customWidth="1"/>
    <col min="2566" max="2816" width="11.42578125" style="191"/>
    <col min="2817" max="2817" width="4.85546875" style="191" customWidth="1"/>
    <col min="2818" max="2818" width="30.85546875" style="191" customWidth="1"/>
    <col min="2819" max="2819" width="84.42578125" style="191" customWidth="1"/>
    <col min="2820" max="2820" width="42.7109375" style="191" customWidth="1"/>
    <col min="2821" max="2821" width="4.85546875" style="191" customWidth="1"/>
    <col min="2822" max="3072" width="11.42578125" style="191"/>
    <col min="3073" max="3073" width="4.85546875" style="191" customWidth="1"/>
    <col min="3074" max="3074" width="30.85546875" style="191" customWidth="1"/>
    <col min="3075" max="3075" width="84.42578125" style="191" customWidth="1"/>
    <col min="3076" max="3076" width="42.7109375" style="191" customWidth="1"/>
    <col min="3077" max="3077" width="4.85546875" style="191" customWidth="1"/>
    <col min="3078" max="3328" width="11.42578125" style="191"/>
    <col min="3329" max="3329" width="4.85546875" style="191" customWidth="1"/>
    <col min="3330" max="3330" width="30.85546875" style="191" customWidth="1"/>
    <col min="3331" max="3331" width="84.42578125" style="191" customWidth="1"/>
    <col min="3332" max="3332" width="42.7109375" style="191" customWidth="1"/>
    <col min="3333" max="3333" width="4.85546875" style="191" customWidth="1"/>
    <col min="3334" max="3584" width="11.42578125" style="191"/>
    <col min="3585" max="3585" width="4.85546875" style="191" customWidth="1"/>
    <col min="3586" max="3586" width="30.85546875" style="191" customWidth="1"/>
    <col min="3587" max="3587" width="84.42578125" style="191" customWidth="1"/>
    <col min="3588" max="3588" width="42.7109375" style="191" customWidth="1"/>
    <col min="3589" max="3589" width="4.85546875" style="191" customWidth="1"/>
    <col min="3590" max="3840" width="11.42578125" style="191"/>
    <col min="3841" max="3841" width="4.85546875" style="191" customWidth="1"/>
    <col min="3842" max="3842" width="30.85546875" style="191" customWidth="1"/>
    <col min="3843" max="3843" width="84.42578125" style="191" customWidth="1"/>
    <col min="3844" max="3844" width="42.7109375" style="191" customWidth="1"/>
    <col min="3845" max="3845" width="4.85546875" style="191" customWidth="1"/>
    <col min="3846" max="4096" width="11.42578125" style="191"/>
    <col min="4097" max="4097" width="4.85546875" style="191" customWidth="1"/>
    <col min="4098" max="4098" width="30.85546875" style="191" customWidth="1"/>
    <col min="4099" max="4099" width="84.42578125" style="191" customWidth="1"/>
    <col min="4100" max="4100" width="42.7109375" style="191" customWidth="1"/>
    <col min="4101" max="4101" width="4.85546875" style="191" customWidth="1"/>
    <col min="4102" max="4352" width="11.42578125" style="191"/>
    <col min="4353" max="4353" width="4.85546875" style="191" customWidth="1"/>
    <col min="4354" max="4354" width="30.85546875" style="191" customWidth="1"/>
    <col min="4355" max="4355" width="84.42578125" style="191" customWidth="1"/>
    <col min="4356" max="4356" width="42.7109375" style="191" customWidth="1"/>
    <col min="4357" max="4357" width="4.85546875" style="191" customWidth="1"/>
    <col min="4358" max="4608" width="11.42578125" style="191"/>
    <col min="4609" max="4609" width="4.85546875" style="191" customWidth="1"/>
    <col min="4610" max="4610" width="30.85546875" style="191" customWidth="1"/>
    <col min="4611" max="4611" width="84.42578125" style="191" customWidth="1"/>
    <col min="4612" max="4612" width="42.7109375" style="191" customWidth="1"/>
    <col min="4613" max="4613" width="4.85546875" style="191" customWidth="1"/>
    <col min="4614" max="4864" width="11.42578125" style="191"/>
    <col min="4865" max="4865" width="4.85546875" style="191" customWidth="1"/>
    <col min="4866" max="4866" width="30.85546875" style="191" customWidth="1"/>
    <col min="4867" max="4867" width="84.42578125" style="191" customWidth="1"/>
    <col min="4868" max="4868" width="42.7109375" style="191" customWidth="1"/>
    <col min="4869" max="4869" width="4.85546875" style="191" customWidth="1"/>
    <col min="4870" max="5120" width="11.42578125" style="191"/>
    <col min="5121" max="5121" width="4.85546875" style="191" customWidth="1"/>
    <col min="5122" max="5122" width="30.85546875" style="191" customWidth="1"/>
    <col min="5123" max="5123" width="84.42578125" style="191" customWidth="1"/>
    <col min="5124" max="5124" width="42.7109375" style="191" customWidth="1"/>
    <col min="5125" max="5125" width="4.85546875" style="191" customWidth="1"/>
    <col min="5126" max="5376" width="11.42578125" style="191"/>
    <col min="5377" max="5377" width="4.85546875" style="191" customWidth="1"/>
    <col min="5378" max="5378" width="30.85546875" style="191" customWidth="1"/>
    <col min="5379" max="5379" width="84.42578125" style="191" customWidth="1"/>
    <col min="5380" max="5380" width="42.7109375" style="191" customWidth="1"/>
    <col min="5381" max="5381" width="4.85546875" style="191" customWidth="1"/>
    <col min="5382" max="5632" width="11.42578125" style="191"/>
    <col min="5633" max="5633" width="4.85546875" style="191" customWidth="1"/>
    <col min="5634" max="5634" width="30.85546875" style="191" customWidth="1"/>
    <col min="5635" max="5635" width="84.42578125" style="191" customWidth="1"/>
    <col min="5636" max="5636" width="42.7109375" style="191" customWidth="1"/>
    <col min="5637" max="5637" width="4.85546875" style="191" customWidth="1"/>
    <col min="5638" max="5888" width="11.42578125" style="191"/>
    <col min="5889" max="5889" width="4.85546875" style="191" customWidth="1"/>
    <col min="5890" max="5890" width="30.85546875" style="191" customWidth="1"/>
    <col min="5891" max="5891" width="84.42578125" style="191" customWidth="1"/>
    <col min="5892" max="5892" width="42.7109375" style="191" customWidth="1"/>
    <col min="5893" max="5893" width="4.85546875" style="191" customWidth="1"/>
    <col min="5894" max="6144" width="11.42578125" style="191"/>
    <col min="6145" max="6145" width="4.85546875" style="191" customWidth="1"/>
    <col min="6146" max="6146" width="30.85546875" style="191" customWidth="1"/>
    <col min="6147" max="6147" width="84.42578125" style="191" customWidth="1"/>
    <col min="6148" max="6148" width="42.7109375" style="191" customWidth="1"/>
    <col min="6149" max="6149" width="4.85546875" style="191" customWidth="1"/>
    <col min="6150" max="6400" width="11.42578125" style="191"/>
    <col min="6401" max="6401" width="4.85546875" style="191" customWidth="1"/>
    <col min="6402" max="6402" width="30.85546875" style="191" customWidth="1"/>
    <col min="6403" max="6403" width="84.42578125" style="191" customWidth="1"/>
    <col min="6404" max="6404" width="42.7109375" style="191" customWidth="1"/>
    <col min="6405" max="6405" width="4.85546875" style="191" customWidth="1"/>
    <col min="6406" max="6656" width="11.42578125" style="191"/>
    <col min="6657" max="6657" width="4.85546875" style="191" customWidth="1"/>
    <col min="6658" max="6658" width="30.85546875" style="191" customWidth="1"/>
    <col min="6659" max="6659" width="84.42578125" style="191" customWidth="1"/>
    <col min="6660" max="6660" width="42.7109375" style="191" customWidth="1"/>
    <col min="6661" max="6661" width="4.85546875" style="191" customWidth="1"/>
    <col min="6662" max="6912" width="11.42578125" style="191"/>
    <col min="6913" max="6913" width="4.85546875" style="191" customWidth="1"/>
    <col min="6914" max="6914" width="30.85546875" style="191" customWidth="1"/>
    <col min="6915" max="6915" width="84.42578125" style="191" customWidth="1"/>
    <col min="6916" max="6916" width="42.7109375" style="191" customWidth="1"/>
    <col min="6917" max="6917" width="4.85546875" style="191" customWidth="1"/>
    <col min="6918" max="7168" width="11.42578125" style="191"/>
    <col min="7169" max="7169" width="4.85546875" style="191" customWidth="1"/>
    <col min="7170" max="7170" width="30.85546875" style="191" customWidth="1"/>
    <col min="7171" max="7171" width="84.42578125" style="191" customWidth="1"/>
    <col min="7172" max="7172" width="42.7109375" style="191" customWidth="1"/>
    <col min="7173" max="7173" width="4.85546875" style="191" customWidth="1"/>
    <col min="7174" max="7424" width="11.42578125" style="191"/>
    <col min="7425" max="7425" width="4.85546875" style="191" customWidth="1"/>
    <col min="7426" max="7426" width="30.85546875" style="191" customWidth="1"/>
    <col min="7427" max="7427" width="84.42578125" style="191" customWidth="1"/>
    <col min="7428" max="7428" width="42.7109375" style="191" customWidth="1"/>
    <col min="7429" max="7429" width="4.85546875" style="191" customWidth="1"/>
    <col min="7430" max="7680" width="11.42578125" style="191"/>
    <col min="7681" max="7681" width="4.85546875" style="191" customWidth="1"/>
    <col min="7682" max="7682" width="30.85546875" style="191" customWidth="1"/>
    <col min="7683" max="7683" width="84.42578125" style="191" customWidth="1"/>
    <col min="7684" max="7684" width="42.7109375" style="191" customWidth="1"/>
    <col min="7685" max="7685" width="4.85546875" style="191" customWidth="1"/>
    <col min="7686" max="7936" width="11.42578125" style="191"/>
    <col min="7937" max="7937" width="4.85546875" style="191" customWidth="1"/>
    <col min="7938" max="7938" width="30.85546875" style="191" customWidth="1"/>
    <col min="7939" max="7939" width="84.42578125" style="191" customWidth="1"/>
    <col min="7940" max="7940" width="42.7109375" style="191" customWidth="1"/>
    <col min="7941" max="7941" width="4.85546875" style="191" customWidth="1"/>
    <col min="7942" max="8192" width="11.42578125" style="191"/>
    <col min="8193" max="8193" width="4.85546875" style="191" customWidth="1"/>
    <col min="8194" max="8194" width="30.85546875" style="191" customWidth="1"/>
    <col min="8195" max="8195" width="84.42578125" style="191" customWidth="1"/>
    <col min="8196" max="8196" width="42.7109375" style="191" customWidth="1"/>
    <col min="8197" max="8197" width="4.85546875" style="191" customWidth="1"/>
    <col min="8198" max="8448" width="11.42578125" style="191"/>
    <col min="8449" max="8449" width="4.85546875" style="191" customWidth="1"/>
    <col min="8450" max="8450" width="30.85546875" style="191" customWidth="1"/>
    <col min="8451" max="8451" width="84.42578125" style="191" customWidth="1"/>
    <col min="8452" max="8452" width="42.7109375" style="191" customWidth="1"/>
    <col min="8453" max="8453" width="4.85546875" style="191" customWidth="1"/>
    <col min="8454" max="8704" width="11.42578125" style="191"/>
    <col min="8705" max="8705" width="4.85546875" style="191" customWidth="1"/>
    <col min="8706" max="8706" width="30.85546875" style="191" customWidth="1"/>
    <col min="8707" max="8707" width="84.42578125" style="191" customWidth="1"/>
    <col min="8708" max="8708" width="42.7109375" style="191" customWidth="1"/>
    <col min="8709" max="8709" width="4.85546875" style="191" customWidth="1"/>
    <col min="8710" max="8960" width="11.42578125" style="191"/>
    <col min="8961" max="8961" width="4.85546875" style="191" customWidth="1"/>
    <col min="8962" max="8962" width="30.85546875" style="191" customWidth="1"/>
    <col min="8963" max="8963" width="84.42578125" style="191" customWidth="1"/>
    <col min="8964" max="8964" width="42.7109375" style="191" customWidth="1"/>
    <col min="8965" max="8965" width="4.85546875" style="191" customWidth="1"/>
    <col min="8966" max="9216" width="11.42578125" style="191"/>
    <col min="9217" max="9217" width="4.85546875" style="191" customWidth="1"/>
    <col min="9218" max="9218" width="30.85546875" style="191" customWidth="1"/>
    <col min="9219" max="9219" width="84.42578125" style="191" customWidth="1"/>
    <col min="9220" max="9220" width="42.7109375" style="191" customWidth="1"/>
    <col min="9221" max="9221" width="4.85546875" style="191" customWidth="1"/>
    <col min="9222" max="9472" width="11.42578125" style="191"/>
    <col min="9473" max="9473" width="4.85546875" style="191" customWidth="1"/>
    <col min="9474" max="9474" width="30.85546875" style="191" customWidth="1"/>
    <col min="9475" max="9475" width="84.42578125" style="191" customWidth="1"/>
    <col min="9476" max="9476" width="42.7109375" style="191" customWidth="1"/>
    <col min="9477" max="9477" width="4.85546875" style="191" customWidth="1"/>
    <col min="9478" max="9728" width="11.42578125" style="191"/>
    <col min="9729" max="9729" width="4.85546875" style="191" customWidth="1"/>
    <col min="9730" max="9730" width="30.85546875" style="191" customWidth="1"/>
    <col min="9731" max="9731" width="84.42578125" style="191" customWidth="1"/>
    <col min="9732" max="9732" width="42.7109375" style="191" customWidth="1"/>
    <col min="9733" max="9733" width="4.85546875" style="191" customWidth="1"/>
    <col min="9734" max="9984" width="11.42578125" style="191"/>
    <col min="9985" max="9985" width="4.85546875" style="191" customWidth="1"/>
    <col min="9986" max="9986" width="30.85546875" style="191" customWidth="1"/>
    <col min="9987" max="9987" width="84.42578125" style="191" customWidth="1"/>
    <col min="9988" max="9988" width="42.7109375" style="191" customWidth="1"/>
    <col min="9989" max="9989" width="4.85546875" style="191" customWidth="1"/>
    <col min="9990" max="10240" width="11.42578125" style="191"/>
    <col min="10241" max="10241" width="4.85546875" style="191" customWidth="1"/>
    <col min="10242" max="10242" width="30.85546875" style="191" customWidth="1"/>
    <col min="10243" max="10243" width="84.42578125" style="191" customWidth="1"/>
    <col min="10244" max="10244" width="42.7109375" style="191" customWidth="1"/>
    <col min="10245" max="10245" width="4.85546875" style="191" customWidth="1"/>
    <col min="10246" max="10496" width="11.42578125" style="191"/>
    <col min="10497" max="10497" width="4.85546875" style="191" customWidth="1"/>
    <col min="10498" max="10498" width="30.85546875" style="191" customWidth="1"/>
    <col min="10499" max="10499" width="84.42578125" style="191" customWidth="1"/>
    <col min="10500" max="10500" width="42.7109375" style="191" customWidth="1"/>
    <col min="10501" max="10501" width="4.85546875" style="191" customWidth="1"/>
    <col min="10502" max="10752" width="11.42578125" style="191"/>
    <col min="10753" max="10753" width="4.85546875" style="191" customWidth="1"/>
    <col min="10754" max="10754" width="30.85546875" style="191" customWidth="1"/>
    <col min="10755" max="10755" width="84.42578125" style="191" customWidth="1"/>
    <col min="10756" max="10756" width="42.7109375" style="191" customWidth="1"/>
    <col min="10757" max="10757" width="4.85546875" style="191" customWidth="1"/>
    <col min="10758" max="11008" width="11.42578125" style="191"/>
    <col min="11009" max="11009" width="4.85546875" style="191" customWidth="1"/>
    <col min="11010" max="11010" width="30.85546875" style="191" customWidth="1"/>
    <col min="11011" max="11011" width="84.42578125" style="191" customWidth="1"/>
    <col min="11012" max="11012" width="42.7109375" style="191" customWidth="1"/>
    <col min="11013" max="11013" width="4.85546875" style="191" customWidth="1"/>
    <col min="11014" max="11264" width="11.42578125" style="191"/>
    <col min="11265" max="11265" width="4.85546875" style="191" customWidth="1"/>
    <col min="11266" max="11266" width="30.85546875" style="191" customWidth="1"/>
    <col min="11267" max="11267" width="84.42578125" style="191" customWidth="1"/>
    <col min="11268" max="11268" width="42.7109375" style="191" customWidth="1"/>
    <col min="11269" max="11269" width="4.85546875" style="191" customWidth="1"/>
    <col min="11270" max="11520" width="11.42578125" style="191"/>
    <col min="11521" max="11521" width="4.85546875" style="191" customWidth="1"/>
    <col min="11522" max="11522" width="30.85546875" style="191" customWidth="1"/>
    <col min="11523" max="11523" width="84.42578125" style="191" customWidth="1"/>
    <col min="11524" max="11524" width="42.7109375" style="191" customWidth="1"/>
    <col min="11525" max="11525" width="4.85546875" style="191" customWidth="1"/>
    <col min="11526" max="11776" width="11.42578125" style="191"/>
    <col min="11777" max="11777" width="4.85546875" style="191" customWidth="1"/>
    <col min="11778" max="11778" width="30.85546875" style="191" customWidth="1"/>
    <col min="11779" max="11779" width="84.42578125" style="191" customWidth="1"/>
    <col min="11780" max="11780" width="42.7109375" style="191" customWidth="1"/>
    <col min="11781" max="11781" width="4.85546875" style="191" customWidth="1"/>
    <col min="11782" max="12032" width="11.42578125" style="191"/>
    <col min="12033" max="12033" width="4.85546875" style="191" customWidth="1"/>
    <col min="12034" max="12034" width="30.85546875" style="191" customWidth="1"/>
    <col min="12035" max="12035" width="84.42578125" style="191" customWidth="1"/>
    <col min="12036" max="12036" width="42.7109375" style="191" customWidth="1"/>
    <col min="12037" max="12037" width="4.85546875" style="191" customWidth="1"/>
    <col min="12038" max="12288" width="11.42578125" style="191"/>
    <col min="12289" max="12289" width="4.85546875" style="191" customWidth="1"/>
    <col min="12290" max="12290" width="30.85546875" style="191" customWidth="1"/>
    <col min="12291" max="12291" width="84.42578125" style="191" customWidth="1"/>
    <col min="12292" max="12292" width="42.7109375" style="191" customWidth="1"/>
    <col min="12293" max="12293" width="4.85546875" style="191" customWidth="1"/>
    <col min="12294" max="12544" width="11.42578125" style="191"/>
    <col min="12545" max="12545" width="4.85546875" style="191" customWidth="1"/>
    <col min="12546" max="12546" width="30.85546875" style="191" customWidth="1"/>
    <col min="12547" max="12547" width="84.42578125" style="191" customWidth="1"/>
    <col min="12548" max="12548" width="42.7109375" style="191" customWidth="1"/>
    <col min="12549" max="12549" width="4.85546875" style="191" customWidth="1"/>
    <col min="12550" max="12800" width="11.42578125" style="191"/>
    <col min="12801" max="12801" width="4.85546875" style="191" customWidth="1"/>
    <col min="12802" max="12802" width="30.85546875" style="191" customWidth="1"/>
    <col min="12803" max="12803" width="84.42578125" style="191" customWidth="1"/>
    <col min="12804" max="12804" width="42.7109375" style="191" customWidth="1"/>
    <col min="12805" max="12805" width="4.85546875" style="191" customWidth="1"/>
    <col min="12806" max="13056" width="11.42578125" style="191"/>
    <col min="13057" max="13057" width="4.85546875" style="191" customWidth="1"/>
    <col min="13058" max="13058" width="30.85546875" style="191" customWidth="1"/>
    <col min="13059" max="13059" width="84.42578125" style="191" customWidth="1"/>
    <col min="13060" max="13060" width="42.7109375" style="191" customWidth="1"/>
    <col min="13061" max="13061" width="4.85546875" style="191" customWidth="1"/>
    <col min="13062" max="13312" width="11.42578125" style="191"/>
    <col min="13313" max="13313" width="4.85546875" style="191" customWidth="1"/>
    <col min="13314" max="13314" width="30.85546875" style="191" customWidth="1"/>
    <col min="13315" max="13315" width="84.42578125" style="191" customWidth="1"/>
    <col min="13316" max="13316" width="42.7109375" style="191" customWidth="1"/>
    <col min="13317" max="13317" width="4.85546875" style="191" customWidth="1"/>
    <col min="13318" max="13568" width="11.42578125" style="191"/>
    <col min="13569" max="13569" width="4.85546875" style="191" customWidth="1"/>
    <col min="13570" max="13570" width="30.85546875" style="191" customWidth="1"/>
    <col min="13571" max="13571" width="84.42578125" style="191" customWidth="1"/>
    <col min="13572" max="13572" width="42.7109375" style="191" customWidth="1"/>
    <col min="13573" max="13573" width="4.85546875" style="191" customWidth="1"/>
    <col min="13574" max="13824" width="11.42578125" style="191"/>
    <col min="13825" max="13825" width="4.85546875" style="191" customWidth="1"/>
    <col min="13826" max="13826" width="30.85546875" style="191" customWidth="1"/>
    <col min="13827" max="13827" width="84.42578125" style="191" customWidth="1"/>
    <col min="13828" max="13828" width="42.7109375" style="191" customWidth="1"/>
    <col min="13829" max="13829" width="4.85546875" style="191" customWidth="1"/>
    <col min="13830" max="14080" width="11.42578125" style="191"/>
    <col min="14081" max="14081" width="4.85546875" style="191" customWidth="1"/>
    <col min="14082" max="14082" width="30.85546875" style="191" customWidth="1"/>
    <col min="14083" max="14083" width="84.42578125" style="191" customWidth="1"/>
    <col min="14084" max="14084" width="42.7109375" style="191" customWidth="1"/>
    <col min="14085" max="14085" width="4.85546875" style="191" customWidth="1"/>
    <col min="14086" max="14336" width="11.42578125" style="191"/>
    <col min="14337" max="14337" width="4.85546875" style="191" customWidth="1"/>
    <col min="14338" max="14338" width="30.85546875" style="191" customWidth="1"/>
    <col min="14339" max="14339" width="84.42578125" style="191" customWidth="1"/>
    <col min="14340" max="14340" width="42.7109375" style="191" customWidth="1"/>
    <col min="14341" max="14341" width="4.85546875" style="191" customWidth="1"/>
    <col min="14342" max="14592" width="11.42578125" style="191"/>
    <col min="14593" max="14593" width="4.85546875" style="191" customWidth="1"/>
    <col min="14594" max="14594" width="30.85546875" style="191" customWidth="1"/>
    <col min="14595" max="14595" width="84.42578125" style="191" customWidth="1"/>
    <col min="14596" max="14596" width="42.7109375" style="191" customWidth="1"/>
    <col min="14597" max="14597" width="4.85546875" style="191" customWidth="1"/>
    <col min="14598" max="14848" width="11.42578125" style="191"/>
    <col min="14849" max="14849" width="4.85546875" style="191" customWidth="1"/>
    <col min="14850" max="14850" width="30.85546875" style="191" customWidth="1"/>
    <col min="14851" max="14851" width="84.42578125" style="191" customWidth="1"/>
    <col min="14852" max="14852" width="42.7109375" style="191" customWidth="1"/>
    <col min="14853" max="14853" width="4.85546875" style="191" customWidth="1"/>
    <col min="14854" max="15104" width="11.42578125" style="191"/>
    <col min="15105" max="15105" width="4.85546875" style="191" customWidth="1"/>
    <col min="15106" max="15106" width="30.85546875" style="191" customWidth="1"/>
    <col min="15107" max="15107" width="84.42578125" style="191" customWidth="1"/>
    <col min="15108" max="15108" width="42.7109375" style="191" customWidth="1"/>
    <col min="15109" max="15109" width="4.85546875" style="191" customWidth="1"/>
    <col min="15110" max="15360" width="11.42578125" style="191"/>
    <col min="15361" max="15361" width="4.85546875" style="191" customWidth="1"/>
    <col min="15362" max="15362" width="30.85546875" style="191" customWidth="1"/>
    <col min="15363" max="15363" width="84.42578125" style="191" customWidth="1"/>
    <col min="15364" max="15364" width="42.7109375" style="191" customWidth="1"/>
    <col min="15365" max="15365" width="4.85546875" style="191" customWidth="1"/>
    <col min="15366" max="15616" width="11.42578125" style="191"/>
    <col min="15617" max="15617" width="4.85546875" style="191" customWidth="1"/>
    <col min="15618" max="15618" width="30.85546875" style="191" customWidth="1"/>
    <col min="15619" max="15619" width="84.42578125" style="191" customWidth="1"/>
    <col min="15620" max="15620" width="42.7109375" style="191" customWidth="1"/>
    <col min="15621" max="15621" width="4.85546875" style="191" customWidth="1"/>
    <col min="15622" max="15872" width="11.42578125" style="191"/>
    <col min="15873" max="15873" width="4.85546875" style="191" customWidth="1"/>
    <col min="15874" max="15874" width="30.85546875" style="191" customWidth="1"/>
    <col min="15875" max="15875" width="84.42578125" style="191" customWidth="1"/>
    <col min="15876" max="15876" width="42.7109375" style="191" customWidth="1"/>
    <col min="15877" max="15877" width="4.85546875" style="191" customWidth="1"/>
    <col min="15878" max="16128" width="11.42578125" style="191"/>
    <col min="16129" max="16129" width="4.85546875" style="191" customWidth="1"/>
    <col min="16130" max="16130" width="30.85546875" style="191" customWidth="1"/>
    <col min="16131" max="16131" width="84.42578125" style="191" customWidth="1"/>
    <col min="16132" max="16132" width="42.7109375" style="191" customWidth="1"/>
    <col min="16133" max="16133" width="4.85546875" style="191" customWidth="1"/>
    <col min="16134" max="16384" width="11.42578125" style="191"/>
  </cols>
  <sheetData>
    <row r="1" spans="1:8" s="186" customFormat="1">
      <c r="B1" s="622" t="s">
        <v>409</v>
      </c>
      <c r="C1" s="622"/>
      <c r="D1" s="622"/>
      <c r="E1" s="622"/>
    </row>
    <row r="2" spans="1:8" s="186" customFormat="1">
      <c r="B2" s="622" t="s">
        <v>198</v>
      </c>
      <c r="C2" s="622"/>
      <c r="D2" s="622"/>
      <c r="E2" s="622"/>
    </row>
    <row r="3" spans="1:8" s="186" customFormat="1">
      <c r="B3" s="622" t="s">
        <v>1</v>
      </c>
      <c r="C3" s="622"/>
      <c r="D3" s="622"/>
      <c r="E3" s="622"/>
    </row>
    <row r="4" spans="1:8">
      <c r="A4" s="187"/>
      <c r="B4" s="188" t="s">
        <v>4</v>
      </c>
      <c r="C4" s="492" t="s">
        <v>390</v>
      </c>
      <c r="D4" s="492"/>
      <c r="E4" s="189"/>
      <c r="F4" s="190"/>
      <c r="G4" s="190"/>
      <c r="H4" s="190"/>
    </row>
    <row r="5" spans="1:8">
      <c r="A5" s="187"/>
      <c r="B5" s="192"/>
      <c r="C5" s="193"/>
      <c r="D5" s="193"/>
      <c r="E5" s="194"/>
    </row>
    <row r="6" spans="1:8" s="197" customFormat="1">
      <c r="A6" s="195"/>
      <c r="B6" s="196"/>
      <c r="C6" s="195"/>
      <c r="D6" s="195"/>
      <c r="E6" s="196"/>
    </row>
    <row r="7" spans="1:8" s="200" customFormat="1">
      <c r="A7" s="621" t="s">
        <v>406</v>
      </c>
      <c r="B7" s="528"/>
      <c r="C7" s="198" t="s">
        <v>410</v>
      </c>
      <c r="D7" s="198" t="s">
        <v>408</v>
      </c>
      <c r="E7" s="199"/>
    </row>
    <row r="8" spans="1:8">
      <c r="A8" s="201"/>
      <c r="B8" s="202"/>
      <c r="C8" s="203"/>
      <c r="D8" s="204">
        <v>0</v>
      </c>
      <c r="E8" s="205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6"/>
      <c r="B16" s="207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1"/>
      <c r="B30" s="202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 ht="15">
      <c r="A42" s="208"/>
      <c r="B42" s="209"/>
      <c r="C42" s="210"/>
      <c r="D42" s="211"/>
      <c r="E42" s="212"/>
    </row>
    <row r="43" spans="1:9">
      <c r="A43" s="213"/>
      <c r="B43" s="214"/>
      <c r="C43" s="618"/>
      <c r="D43" s="619"/>
      <c r="E43" s="619"/>
    </row>
    <row r="44" spans="1:9">
      <c r="A44" s="215"/>
      <c r="B44" s="215"/>
      <c r="C44" s="215"/>
      <c r="E44" s="216"/>
      <c r="F44" s="216"/>
      <c r="G44" s="215"/>
      <c r="H44" s="215"/>
      <c r="I44" s="215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2"/>
  <sheetViews>
    <sheetView zoomScaleNormal="100" zoomScalePageLayoutView="80" workbookViewId="0">
      <selection activeCell="M16" sqref="M16"/>
    </sheetView>
  </sheetViews>
  <sheetFormatPr baseColWidth="10" defaultColWidth="11.42578125" defaultRowHeight="12"/>
  <cols>
    <col min="1" max="1" width="4.85546875" style="219" customWidth="1"/>
    <col min="2" max="2" width="27.5703125" style="220" customWidth="1"/>
    <col min="3" max="3" width="37.85546875" style="219" customWidth="1"/>
    <col min="4" max="5" width="21" style="219" customWidth="1"/>
    <col min="6" max="6" width="11" style="221" customWidth="1"/>
    <col min="7" max="8" width="27.5703125" style="219" customWidth="1"/>
    <col min="9" max="10" width="21" style="219" customWidth="1"/>
    <col min="11" max="11" width="4.85546875" style="177" customWidth="1"/>
    <col min="12" max="12" width="1.7109375" style="218" customWidth="1"/>
    <col min="13" max="16384" width="11.42578125" style="219"/>
  </cols>
  <sheetData>
    <row r="1" spans="1:12" ht="14.1" customHeight="1">
      <c r="B1" s="222"/>
      <c r="C1" s="475" t="s">
        <v>198</v>
      </c>
      <c r="D1" s="475"/>
      <c r="E1" s="475"/>
      <c r="F1" s="475"/>
      <c r="G1" s="475"/>
      <c r="H1" s="475"/>
      <c r="I1" s="475"/>
      <c r="J1" s="222"/>
      <c r="K1" s="222"/>
      <c r="L1" s="220"/>
    </row>
    <row r="2" spans="1:12" ht="14.1" customHeight="1">
      <c r="B2" s="222"/>
      <c r="C2" s="475" t="s">
        <v>0</v>
      </c>
      <c r="D2" s="475"/>
      <c r="E2" s="475"/>
      <c r="F2" s="475"/>
      <c r="G2" s="475"/>
      <c r="H2" s="475"/>
      <c r="I2" s="475"/>
      <c r="J2" s="222"/>
      <c r="K2" s="222"/>
    </row>
    <row r="3" spans="1:12" ht="14.1" customHeight="1">
      <c r="B3" s="222"/>
      <c r="C3" s="475" t="s">
        <v>199</v>
      </c>
      <c r="D3" s="475"/>
      <c r="E3" s="475"/>
      <c r="F3" s="475"/>
      <c r="G3" s="475"/>
      <c r="H3" s="475"/>
      <c r="I3" s="475"/>
      <c r="J3" s="222"/>
      <c r="K3" s="222"/>
    </row>
    <row r="4" spans="1:12" ht="14.1" customHeight="1">
      <c r="B4" s="223"/>
      <c r="C4" s="476" t="s">
        <v>1</v>
      </c>
      <c r="D4" s="476"/>
      <c r="E4" s="476"/>
      <c r="F4" s="476"/>
      <c r="G4" s="476"/>
      <c r="H4" s="476"/>
      <c r="I4" s="476"/>
      <c r="J4" s="223"/>
      <c r="K4" s="223"/>
    </row>
    <row r="5" spans="1:12" ht="20.100000000000001" customHeight="1">
      <c r="A5" s="224"/>
      <c r="B5" s="225" t="s">
        <v>4</v>
      </c>
      <c r="C5" s="492" t="s">
        <v>390</v>
      </c>
      <c r="D5" s="492"/>
      <c r="E5" s="492"/>
      <c r="F5" s="492"/>
      <c r="G5" s="492"/>
      <c r="H5" s="492"/>
      <c r="I5" s="492"/>
      <c r="J5" s="492"/>
    </row>
    <row r="6" spans="1:12" ht="3" customHeight="1">
      <c r="A6" s="223"/>
      <c r="B6" s="223"/>
      <c r="C6" s="223"/>
      <c r="D6" s="223"/>
      <c r="E6" s="223"/>
      <c r="F6" s="226"/>
      <c r="G6" s="223"/>
      <c r="H6" s="223"/>
      <c r="I6" s="223"/>
      <c r="J6" s="223"/>
      <c r="K6" s="219"/>
      <c r="L6" s="220"/>
    </row>
    <row r="7" spans="1:12" ht="3" customHeight="1">
      <c r="A7" s="223"/>
      <c r="B7" s="223"/>
      <c r="C7" s="223"/>
      <c r="D7" s="223"/>
      <c r="E7" s="223"/>
      <c r="F7" s="226"/>
      <c r="G7" s="223"/>
      <c r="H7" s="223"/>
      <c r="I7" s="223"/>
      <c r="J7" s="223"/>
    </row>
    <row r="8" spans="1:12" s="230" customFormat="1" ht="15" customHeight="1">
      <c r="A8" s="486"/>
      <c r="B8" s="488" t="s">
        <v>77</v>
      </c>
      <c r="C8" s="488"/>
      <c r="D8" s="227" t="s">
        <v>5</v>
      </c>
      <c r="E8" s="227"/>
      <c r="F8" s="490"/>
      <c r="G8" s="488" t="s">
        <v>77</v>
      </c>
      <c r="H8" s="488"/>
      <c r="I8" s="227" t="s">
        <v>5</v>
      </c>
      <c r="J8" s="227"/>
      <c r="K8" s="228"/>
      <c r="L8" s="229"/>
    </row>
    <row r="9" spans="1:12" s="230" customFormat="1" ht="15" customHeight="1">
      <c r="A9" s="487"/>
      <c r="B9" s="489"/>
      <c r="C9" s="489"/>
      <c r="D9" s="231">
        <v>2014</v>
      </c>
      <c r="E9" s="231">
        <v>2013</v>
      </c>
      <c r="F9" s="491"/>
      <c r="G9" s="489"/>
      <c r="H9" s="489"/>
      <c r="I9" s="231">
        <v>2014</v>
      </c>
      <c r="J9" s="231">
        <v>2013</v>
      </c>
      <c r="K9" s="232"/>
      <c r="L9" s="229"/>
    </row>
    <row r="10" spans="1:12" ht="3" customHeight="1">
      <c r="A10" s="233"/>
      <c r="B10" s="223"/>
      <c r="C10" s="223"/>
      <c r="D10" s="223"/>
      <c r="E10" s="223"/>
      <c r="F10" s="226"/>
      <c r="G10" s="223"/>
      <c r="H10" s="223"/>
      <c r="I10" s="223"/>
      <c r="J10" s="223"/>
      <c r="K10" s="234"/>
      <c r="L10" s="220"/>
    </row>
    <row r="11" spans="1:12" ht="3" customHeight="1">
      <c r="A11" s="233"/>
      <c r="B11" s="223"/>
      <c r="C11" s="223"/>
      <c r="D11" s="223"/>
      <c r="E11" s="223"/>
      <c r="F11" s="226"/>
      <c r="G11" s="223"/>
      <c r="H11" s="223"/>
      <c r="I11" s="223"/>
      <c r="J11" s="223"/>
      <c r="K11" s="234"/>
    </row>
    <row r="12" spans="1:12">
      <c r="A12" s="235"/>
      <c r="B12" s="479" t="s">
        <v>6</v>
      </c>
      <c r="C12" s="479"/>
      <c r="D12" s="236"/>
      <c r="E12" s="237"/>
      <c r="G12" s="479" t="s">
        <v>7</v>
      </c>
      <c r="H12" s="479"/>
      <c r="I12" s="238"/>
      <c r="J12" s="238"/>
      <c r="K12" s="234"/>
    </row>
    <row r="13" spans="1:12" ht="5.0999999999999996" customHeight="1">
      <c r="A13" s="235"/>
      <c r="B13" s="239"/>
      <c r="C13" s="238"/>
      <c r="D13" s="240"/>
      <c r="E13" s="240"/>
      <c r="G13" s="239"/>
      <c r="H13" s="238"/>
      <c r="I13" s="241"/>
      <c r="J13" s="241"/>
      <c r="K13" s="234"/>
    </row>
    <row r="14" spans="1:12">
      <c r="A14" s="235"/>
      <c r="B14" s="478" t="s">
        <v>8</v>
      </c>
      <c r="C14" s="478"/>
      <c r="D14" s="240"/>
      <c r="E14" s="240"/>
      <c r="G14" s="478" t="s">
        <v>9</v>
      </c>
      <c r="H14" s="478"/>
      <c r="I14" s="240"/>
      <c r="J14" s="240"/>
      <c r="K14" s="234"/>
    </row>
    <row r="15" spans="1:12" ht="5.0999999999999996" customHeight="1">
      <c r="A15" s="235"/>
      <c r="B15" s="242"/>
      <c r="C15" s="243"/>
      <c r="D15" s="240"/>
      <c r="E15" s="240"/>
      <c r="G15" s="242"/>
      <c r="H15" s="243"/>
      <c r="I15" s="240"/>
      <c r="J15" s="240"/>
      <c r="K15" s="234"/>
    </row>
    <row r="16" spans="1:12">
      <c r="A16" s="235"/>
      <c r="B16" s="474" t="s">
        <v>10</v>
      </c>
      <c r="C16" s="474"/>
      <c r="D16" s="244">
        <v>0</v>
      </c>
      <c r="E16" s="244">
        <v>0</v>
      </c>
      <c r="G16" s="474" t="s">
        <v>11</v>
      </c>
      <c r="H16" s="474"/>
      <c r="I16" s="244">
        <v>0</v>
      </c>
      <c r="J16" s="244">
        <v>0</v>
      </c>
      <c r="K16" s="234"/>
    </row>
    <row r="17" spans="1:11">
      <c r="A17" s="235"/>
      <c r="B17" s="474" t="s">
        <v>12</v>
      </c>
      <c r="C17" s="474"/>
      <c r="D17" s="244">
        <v>0</v>
      </c>
      <c r="E17" s="244">
        <v>0</v>
      </c>
      <c r="G17" s="474" t="s">
        <v>13</v>
      </c>
      <c r="H17" s="474"/>
      <c r="I17" s="244">
        <v>0</v>
      </c>
      <c r="J17" s="244">
        <v>0</v>
      </c>
      <c r="K17" s="234"/>
    </row>
    <row r="18" spans="1:11">
      <c r="A18" s="235"/>
      <c r="B18" s="474" t="s">
        <v>14</v>
      </c>
      <c r="C18" s="474"/>
      <c r="D18" s="244">
        <v>0</v>
      </c>
      <c r="E18" s="244">
        <v>0</v>
      </c>
      <c r="G18" s="474" t="s">
        <v>15</v>
      </c>
      <c r="H18" s="474"/>
      <c r="I18" s="244">
        <v>0</v>
      </c>
      <c r="J18" s="244">
        <v>0</v>
      </c>
      <c r="K18" s="234"/>
    </row>
    <row r="19" spans="1:11">
      <c r="A19" s="235"/>
      <c r="B19" s="474" t="s">
        <v>16</v>
      </c>
      <c r="C19" s="474"/>
      <c r="D19" s="244">
        <v>0</v>
      </c>
      <c r="E19" s="244">
        <v>0</v>
      </c>
      <c r="G19" s="474" t="s">
        <v>17</v>
      </c>
      <c r="H19" s="474"/>
      <c r="I19" s="244">
        <v>0</v>
      </c>
      <c r="J19" s="244">
        <v>0</v>
      </c>
      <c r="K19" s="234"/>
    </row>
    <row r="20" spans="1:11">
      <c r="A20" s="235"/>
      <c r="B20" s="474" t="s">
        <v>18</v>
      </c>
      <c r="C20" s="474"/>
      <c r="D20" s="244">
        <v>0</v>
      </c>
      <c r="E20" s="244">
        <v>0</v>
      </c>
      <c r="G20" s="474" t="s">
        <v>19</v>
      </c>
      <c r="H20" s="474"/>
      <c r="I20" s="244">
        <v>0</v>
      </c>
      <c r="J20" s="244">
        <v>0</v>
      </c>
      <c r="K20" s="234"/>
    </row>
    <row r="21" spans="1:11" ht="25.5" customHeight="1">
      <c r="A21" s="235"/>
      <c r="B21" s="474" t="s">
        <v>20</v>
      </c>
      <c r="C21" s="474"/>
      <c r="D21" s="244">
        <v>0</v>
      </c>
      <c r="E21" s="244">
        <v>0</v>
      </c>
      <c r="G21" s="477" t="s">
        <v>21</v>
      </c>
      <c r="H21" s="477"/>
      <c r="I21" s="244">
        <v>0</v>
      </c>
      <c r="J21" s="244">
        <v>0</v>
      </c>
      <c r="K21" s="234"/>
    </row>
    <row r="22" spans="1:11">
      <c r="A22" s="235"/>
      <c r="B22" s="474" t="s">
        <v>22</v>
      </c>
      <c r="C22" s="474"/>
      <c r="D22" s="244">
        <v>0</v>
      </c>
      <c r="E22" s="244">
        <v>0</v>
      </c>
      <c r="G22" s="474" t="s">
        <v>23</v>
      </c>
      <c r="H22" s="474"/>
      <c r="I22" s="244">
        <v>0</v>
      </c>
      <c r="J22" s="244">
        <v>0</v>
      </c>
      <c r="K22" s="234"/>
    </row>
    <row r="23" spans="1:11">
      <c r="A23" s="235"/>
      <c r="B23" s="245"/>
      <c r="C23" s="246"/>
      <c r="D23" s="247"/>
      <c r="E23" s="247"/>
      <c r="G23" s="474" t="s">
        <v>24</v>
      </c>
      <c r="H23" s="474"/>
      <c r="I23" s="244">
        <v>0</v>
      </c>
      <c r="J23" s="244">
        <v>0</v>
      </c>
      <c r="K23" s="234"/>
    </row>
    <row r="24" spans="1:11">
      <c r="A24" s="248"/>
      <c r="B24" s="478" t="s">
        <v>25</v>
      </c>
      <c r="C24" s="478"/>
      <c r="D24" s="249">
        <f>SUM(D16:D22)</f>
        <v>0</v>
      </c>
      <c r="E24" s="249">
        <f>SUM(E16:E22)</f>
        <v>0</v>
      </c>
      <c r="F24" s="250"/>
      <c r="G24" s="239"/>
      <c r="H24" s="238"/>
      <c r="I24" s="251"/>
      <c r="J24" s="251"/>
      <c r="K24" s="234"/>
    </row>
    <row r="25" spans="1:11">
      <c r="A25" s="248"/>
      <c r="B25" s="239"/>
      <c r="C25" s="252"/>
      <c r="D25" s="251"/>
      <c r="E25" s="251"/>
      <c r="F25" s="250"/>
      <c r="G25" s="478" t="s">
        <v>26</v>
      </c>
      <c r="H25" s="478"/>
      <c r="I25" s="249">
        <f>SUM(I16:I23)</f>
        <v>0</v>
      </c>
      <c r="J25" s="249">
        <f>SUM(J16:J23)</f>
        <v>0</v>
      </c>
      <c r="K25" s="234"/>
    </row>
    <row r="26" spans="1:11">
      <c r="A26" s="235"/>
      <c r="B26" s="245"/>
      <c r="C26" s="245"/>
      <c r="D26" s="247"/>
      <c r="E26" s="247"/>
      <c r="G26" s="253"/>
      <c r="H26" s="246"/>
      <c r="I26" s="247"/>
      <c r="J26" s="247"/>
      <c r="K26" s="234"/>
    </row>
    <row r="27" spans="1:11">
      <c r="A27" s="235"/>
      <c r="B27" s="478" t="s">
        <v>27</v>
      </c>
      <c r="C27" s="478"/>
      <c r="D27" s="240"/>
      <c r="E27" s="240"/>
      <c r="G27" s="478" t="s">
        <v>28</v>
      </c>
      <c r="H27" s="478"/>
      <c r="I27" s="240"/>
      <c r="J27" s="240"/>
      <c r="K27" s="234"/>
    </row>
    <row r="28" spans="1:11">
      <c r="A28" s="235"/>
      <c r="B28" s="245"/>
      <c r="C28" s="245"/>
      <c r="D28" s="247"/>
      <c r="E28" s="247"/>
      <c r="G28" s="245"/>
      <c r="H28" s="246"/>
      <c r="I28" s="247"/>
      <c r="J28" s="247"/>
      <c r="K28" s="234"/>
    </row>
    <row r="29" spans="1:11">
      <c r="A29" s="235"/>
      <c r="B29" s="474" t="s">
        <v>29</v>
      </c>
      <c r="C29" s="474"/>
      <c r="D29" s="244">
        <v>0</v>
      </c>
      <c r="E29" s="244">
        <v>0</v>
      </c>
      <c r="G29" s="474" t="s">
        <v>30</v>
      </c>
      <c r="H29" s="474"/>
      <c r="I29" s="244">
        <v>0</v>
      </c>
      <c r="J29" s="244">
        <v>0</v>
      </c>
      <c r="K29" s="234"/>
    </row>
    <row r="30" spans="1:11">
      <c r="A30" s="235"/>
      <c r="B30" s="474" t="s">
        <v>31</v>
      </c>
      <c r="C30" s="474"/>
      <c r="D30" s="244">
        <v>0</v>
      </c>
      <c r="E30" s="244">
        <v>0</v>
      </c>
      <c r="G30" s="474" t="s">
        <v>32</v>
      </c>
      <c r="H30" s="474"/>
      <c r="I30" s="244">
        <v>0</v>
      </c>
      <c r="J30" s="244">
        <v>0</v>
      </c>
      <c r="K30" s="234"/>
    </row>
    <row r="31" spans="1:11">
      <c r="A31" s="235"/>
      <c r="B31" s="474" t="s">
        <v>33</v>
      </c>
      <c r="C31" s="474"/>
      <c r="D31" s="244">
        <v>0</v>
      </c>
      <c r="E31" s="244">
        <v>0</v>
      </c>
      <c r="G31" s="474" t="s">
        <v>34</v>
      </c>
      <c r="H31" s="474"/>
      <c r="I31" s="244">
        <v>0</v>
      </c>
      <c r="J31" s="244">
        <v>0</v>
      </c>
      <c r="K31" s="234"/>
    </row>
    <row r="32" spans="1:11">
      <c r="A32" s="235"/>
      <c r="B32" s="474" t="s">
        <v>35</v>
      </c>
      <c r="C32" s="474"/>
      <c r="D32" s="244">
        <v>0</v>
      </c>
      <c r="E32" s="244">
        <v>0</v>
      </c>
      <c r="G32" s="474" t="s">
        <v>36</v>
      </c>
      <c r="H32" s="474"/>
      <c r="I32" s="244">
        <v>0</v>
      </c>
      <c r="J32" s="244">
        <v>0</v>
      </c>
      <c r="K32" s="234"/>
    </row>
    <row r="33" spans="1:11" ht="26.25" customHeight="1">
      <c r="A33" s="235"/>
      <c r="B33" s="474" t="s">
        <v>37</v>
      </c>
      <c r="C33" s="474"/>
      <c r="D33" s="244">
        <v>0</v>
      </c>
      <c r="E33" s="244">
        <v>0</v>
      </c>
      <c r="G33" s="477" t="s">
        <v>38</v>
      </c>
      <c r="H33" s="477"/>
      <c r="I33" s="244">
        <v>0</v>
      </c>
      <c r="J33" s="244">
        <v>0</v>
      </c>
      <c r="K33" s="234"/>
    </row>
    <row r="34" spans="1:11">
      <c r="A34" s="235"/>
      <c r="B34" s="474" t="s">
        <v>39</v>
      </c>
      <c r="C34" s="474"/>
      <c r="D34" s="244">
        <v>0</v>
      </c>
      <c r="E34" s="244">
        <v>0</v>
      </c>
      <c r="G34" s="474" t="s">
        <v>40</v>
      </c>
      <c r="H34" s="474"/>
      <c r="I34" s="244">
        <v>0</v>
      </c>
      <c r="J34" s="244">
        <v>0</v>
      </c>
      <c r="K34" s="234"/>
    </row>
    <row r="35" spans="1:11">
      <c r="A35" s="235"/>
      <c r="B35" s="474" t="s">
        <v>41</v>
      </c>
      <c r="C35" s="474"/>
      <c r="D35" s="244">
        <v>0</v>
      </c>
      <c r="E35" s="244">
        <v>0</v>
      </c>
      <c r="G35" s="245"/>
      <c r="H35" s="246"/>
      <c r="I35" s="247"/>
      <c r="J35" s="247"/>
      <c r="K35" s="234"/>
    </row>
    <row r="36" spans="1:11">
      <c r="A36" s="235"/>
      <c r="B36" s="474" t="s">
        <v>42</v>
      </c>
      <c r="C36" s="474"/>
      <c r="D36" s="244">
        <v>0</v>
      </c>
      <c r="E36" s="244">
        <v>0</v>
      </c>
      <c r="G36" s="478" t="s">
        <v>43</v>
      </c>
      <c r="H36" s="478"/>
      <c r="I36" s="249">
        <f>SUM(I29:I34)</f>
        <v>0</v>
      </c>
      <c r="J36" s="249">
        <f>SUM(J29:J34)</f>
        <v>0</v>
      </c>
      <c r="K36" s="234"/>
    </row>
    <row r="37" spans="1:11">
      <c r="A37" s="235"/>
      <c r="B37" s="474" t="s">
        <v>44</v>
      </c>
      <c r="C37" s="474"/>
      <c r="D37" s="244">
        <v>0</v>
      </c>
      <c r="E37" s="244">
        <v>0</v>
      </c>
      <c r="G37" s="239"/>
      <c r="H37" s="252"/>
      <c r="I37" s="251"/>
      <c r="J37" s="251"/>
      <c r="K37" s="234"/>
    </row>
    <row r="38" spans="1:11">
      <c r="A38" s="235"/>
      <c r="B38" s="245"/>
      <c r="C38" s="246"/>
      <c r="D38" s="247"/>
      <c r="E38" s="247"/>
      <c r="G38" s="478" t="s">
        <v>200</v>
      </c>
      <c r="H38" s="478"/>
      <c r="I38" s="249">
        <f>I25+I36</f>
        <v>0</v>
      </c>
      <c r="J38" s="249">
        <f>J25+J36</f>
        <v>0</v>
      </c>
      <c r="K38" s="234"/>
    </row>
    <row r="39" spans="1:11">
      <c r="A39" s="248"/>
      <c r="B39" s="478" t="s">
        <v>46</v>
      </c>
      <c r="C39" s="478"/>
      <c r="D39" s="249">
        <f>SUM(D29:D37)</f>
        <v>0</v>
      </c>
      <c r="E39" s="249">
        <f>SUM(E29:E37)</f>
        <v>0</v>
      </c>
      <c r="F39" s="250"/>
      <c r="G39" s="239"/>
      <c r="H39" s="254"/>
      <c r="I39" s="251"/>
      <c r="J39" s="251"/>
      <c r="K39" s="234"/>
    </row>
    <row r="40" spans="1:11">
      <c r="A40" s="235"/>
      <c r="B40" s="245"/>
      <c r="C40" s="239"/>
      <c r="D40" s="247"/>
      <c r="E40" s="247"/>
      <c r="G40" s="479" t="s">
        <v>47</v>
      </c>
      <c r="H40" s="479"/>
      <c r="I40" s="247"/>
      <c r="J40" s="247"/>
      <c r="K40" s="234"/>
    </row>
    <row r="41" spans="1:11">
      <c r="A41" s="235"/>
      <c r="B41" s="478" t="s">
        <v>201</v>
      </c>
      <c r="C41" s="478"/>
      <c r="D41" s="249">
        <f>D24+D39</f>
        <v>0</v>
      </c>
      <c r="E41" s="249">
        <f>E24+E39</f>
        <v>0</v>
      </c>
      <c r="G41" s="239"/>
      <c r="H41" s="254"/>
      <c r="I41" s="247"/>
      <c r="J41" s="247"/>
      <c r="K41" s="234"/>
    </row>
    <row r="42" spans="1:11">
      <c r="A42" s="235"/>
      <c r="B42" s="245"/>
      <c r="C42" s="245"/>
      <c r="D42" s="247"/>
      <c r="E42" s="247"/>
      <c r="G42" s="478" t="s">
        <v>49</v>
      </c>
      <c r="H42" s="478"/>
      <c r="I42" s="249">
        <f>SUM(I44:I46)</f>
        <v>0</v>
      </c>
      <c r="J42" s="249">
        <f>SUM(J44:J46)</f>
        <v>0</v>
      </c>
      <c r="K42" s="234"/>
    </row>
    <row r="43" spans="1:11">
      <c r="A43" s="235"/>
      <c r="B43" s="245"/>
      <c r="C43" s="245"/>
      <c r="D43" s="247"/>
      <c r="E43" s="247"/>
      <c r="G43" s="245"/>
      <c r="H43" s="237"/>
      <c r="I43" s="247"/>
      <c r="J43" s="247"/>
      <c r="K43" s="234"/>
    </row>
    <row r="44" spans="1:11">
      <c r="A44" s="235"/>
      <c r="B44" s="245"/>
      <c r="C44" s="245"/>
      <c r="D44" s="247"/>
      <c r="E44" s="247"/>
      <c r="G44" s="474" t="s">
        <v>50</v>
      </c>
      <c r="H44" s="474"/>
      <c r="I44" s="244">
        <v>0</v>
      </c>
      <c r="J44" s="244">
        <v>0</v>
      </c>
      <c r="K44" s="234"/>
    </row>
    <row r="45" spans="1:11">
      <c r="A45" s="235"/>
      <c r="B45" s="245"/>
      <c r="C45" s="485" t="s">
        <v>79</v>
      </c>
      <c r="D45" s="485"/>
      <c r="E45" s="247"/>
      <c r="G45" s="474" t="s">
        <v>51</v>
      </c>
      <c r="H45" s="474"/>
      <c r="I45" s="244">
        <v>0</v>
      </c>
      <c r="J45" s="244">
        <v>0</v>
      </c>
      <c r="K45" s="234"/>
    </row>
    <row r="46" spans="1:11">
      <c r="A46" s="235"/>
      <c r="B46" s="245"/>
      <c r="C46" s="485"/>
      <c r="D46" s="485"/>
      <c r="E46" s="247"/>
      <c r="G46" s="474" t="s">
        <v>52</v>
      </c>
      <c r="H46" s="474"/>
      <c r="I46" s="244">
        <v>0</v>
      </c>
      <c r="J46" s="244">
        <v>0</v>
      </c>
      <c r="K46" s="234"/>
    </row>
    <row r="47" spans="1:11">
      <c r="A47" s="235"/>
      <c r="B47" s="245"/>
      <c r="C47" s="485"/>
      <c r="D47" s="485"/>
      <c r="E47" s="247"/>
      <c r="G47" s="245"/>
      <c r="H47" s="237"/>
      <c r="I47" s="247"/>
      <c r="J47" s="247"/>
      <c r="K47" s="234"/>
    </row>
    <row r="48" spans="1:11">
      <c r="A48" s="235"/>
      <c r="B48" s="245"/>
      <c r="C48" s="485"/>
      <c r="D48" s="485"/>
      <c r="E48" s="247"/>
      <c r="G48" s="478" t="s">
        <v>53</v>
      </c>
      <c r="H48" s="478"/>
      <c r="I48" s="249">
        <f>SUM(I50:I54)</f>
        <v>0</v>
      </c>
      <c r="J48" s="249">
        <f>SUM(J50:J54)</f>
        <v>0</v>
      </c>
      <c r="K48" s="234"/>
    </row>
    <row r="49" spans="1:11">
      <c r="A49" s="235"/>
      <c r="B49" s="245"/>
      <c r="C49" s="485"/>
      <c r="D49" s="485"/>
      <c r="E49" s="247"/>
      <c r="G49" s="239"/>
      <c r="H49" s="237"/>
      <c r="I49" s="255"/>
      <c r="J49" s="255"/>
      <c r="K49" s="234"/>
    </row>
    <row r="50" spans="1:11">
      <c r="A50" s="235"/>
      <c r="B50" s="245"/>
      <c r="C50" s="485"/>
      <c r="D50" s="485"/>
      <c r="E50" s="247"/>
      <c r="G50" s="474" t="s">
        <v>54</v>
      </c>
      <c r="H50" s="474"/>
      <c r="I50" s="244">
        <f>+EA!I53</f>
        <v>0</v>
      </c>
      <c r="J50" s="244">
        <f>+EA!J53</f>
        <v>0</v>
      </c>
      <c r="K50" s="234"/>
    </row>
    <row r="51" spans="1:11">
      <c r="A51" s="235"/>
      <c r="B51" s="245"/>
      <c r="C51" s="485"/>
      <c r="D51" s="485"/>
      <c r="E51" s="247"/>
      <c r="G51" s="474" t="s">
        <v>55</v>
      </c>
      <c r="H51" s="474"/>
      <c r="I51" s="244">
        <v>0</v>
      </c>
      <c r="J51" s="244">
        <v>0</v>
      </c>
      <c r="K51" s="234"/>
    </row>
    <row r="52" spans="1:11">
      <c r="A52" s="235"/>
      <c r="B52" s="245"/>
      <c r="C52" s="485"/>
      <c r="D52" s="485"/>
      <c r="E52" s="247"/>
      <c r="G52" s="474" t="s">
        <v>56</v>
      </c>
      <c r="H52" s="474"/>
      <c r="I52" s="244">
        <v>0</v>
      </c>
      <c r="J52" s="244">
        <v>0</v>
      </c>
      <c r="K52" s="234"/>
    </row>
    <row r="53" spans="1:11">
      <c r="A53" s="235"/>
      <c r="B53" s="245"/>
      <c r="C53" s="245"/>
      <c r="D53" s="247"/>
      <c r="E53" s="247"/>
      <c r="G53" s="474" t="s">
        <v>57</v>
      </c>
      <c r="H53" s="474"/>
      <c r="I53" s="244">
        <v>0</v>
      </c>
      <c r="J53" s="244">
        <v>0</v>
      </c>
      <c r="K53" s="234"/>
    </row>
    <row r="54" spans="1:11">
      <c r="A54" s="235"/>
      <c r="B54" s="245"/>
      <c r="C54" s="245"/>
      <c r="D54" s="247"/>
      <c r="E54" s="247"/>
      <c r="G54" s="474" t="s">
        <v>58</v>
      </c>
      <c r="H54" s="474"/>
      <c r="I54" s="244">
        <v>0</v>
      </c>
      <c r="J54" s="244">
        <v>0</v>
      </c>
      <c r="K54" s="234"/>
    </row>
    <row r="55" spans="1:11">
      <c r="A55" s="235"/>
      <c r="B55" s="245"/>
      <c r="C55" s="245"/>
      <c r="D55" s="247"/>
      <c r="E55" s="247"/>
      <c r="G55" s="245"/>
      <c r="H55" s="237"/>
      <c r="I55" s="247"/>
      <c r="J55" s="247"/>
      <c r="K55" s="234"/>
    </row>
    <row r="56" spans="1:11" ht="25.5" customHeight="1">
      <c r="A56" s="235"/>
      <c r="B56" s="245"/>
      <c r="C56" s="245"/>
      <c r="D56" s="247"/>
      <c r="E56" s="247"/>
      <c r="G56" s="478" t="s">
        <v>59</v>
      </c>
      <c r="H56" s="478"/>
      <c r="I56" s="249">
        <f>SUM(I58:I59)</f>
        <v>0</v>
      </c>
      <c r="J56" s="249">
        <f>SUM(J58:J59)</f>
        <v>0</v>
      </c>
      <c r="K56" s="234"/>
    </row>
    <row r="57" spans="1:11">
      <c r="A57" s="235"/>
      <c r="B57" s="245"/>
      <c r="C57" s="245"/>
      <c r="D57" s="247"/>
      <c r="E57" s="247"/>
      <c r="G57" s="245"/>
      <c r="H57" s="237"/>
      <c r="I57" s="247"/>
      <c r="J57" s="247"/>
      <c r="K57" s="234"/>
    </row>
    <row r="58" spans="1:11">
      <c r="A58" s="235"/>
      <c r="B58" s="245"/>
      <c r="C58" s="245"/>
      <c r="D58" s="247"/>
      <c r="E58" s="247"/>
      <c r="G58" s="474" t="s">
        <v>60</v>
      </c>
      <c r="H58" s="474"/>
      <c r="I58" s="244">
        <v>0</v>
      </c>
      <c r="J58" s="244">
        <v>0</v>
      </c>
      <c r="K58" s="234"/>
    </row>
    <row r="59" spans="1:11">
      <c r="A59" s="235"/>
      <c r="B59" s="245"/>
      <c r="C59" s="245"/>
      <c r="D59" s="247"/>
      <c r="E59" s="247"/>
      <c r="G59" s="474" t="s">
        <v>61</v>
      </c>
      <c r="H59" s="474"/>
      <c r="I59" s="244">
        <v>0</v>
      </c>
      <c r="J59" s="244">
        <v>0</v>
      </c>
      <c r="K59" s="234"/>
    </row>
    <row r="60" spans="1:11" ht="9.9499999999999993" customHeight="1">
      <c r="A60" s="235"/>
      <c r="B60" s="245"/>
      <c r="C60" s="245"/>
      <c r="D60" s="247"/>
      <c r="E60" s="247"/>
      <c r="G60" s="245"/>
      <c r="H60" s="256"/>
      <c r="I60" s="247"/>
      <c r="J60" s="247"/>
      <c r="K60" s="234"/>
    </row>
    <row r="61" spans="1:11">
      <c r="A61" s="235"/>
      <c r="B61" s="245"/>
      <c r="C61" s="245"/>
      <c r="D61" s="247"/>
      <c r="E61" s="247"/>
      <c r="G61" s="478" t="s">
        <v>62</v>
      </c>
      <c r="H61" s="478"/>
      <c r="I61" s="249">
        <f>I42+I48+I56</f>
        <v>0</v>
      </c>
      <c r="J61" s="249">
        <f>J42+J48+J56</f>
        <v>0</v>
      </c>
      <c r="K61" s="234"/>
    </row>
    <row r="62" spans="1:11" ht="9.9499999999999993" customHeight="1">
      <c r="A62" s="235"/>
      <c r="B62" s="245"/>
      <c r="C62" s="245"/>
      <c r="D62" s="247"/>
      <c r="E62" s="247"/>
      <c r="G62" s="245"/>
      <c r="H62" s="237"/>
      <c r="I62" s="247"/>
      <c r="J62" s="247"/>
      <c r="K62" s="234"/>
    </row>
    <row r="63" spans="1:11">
      <c r="A63" s="235"/>
      <c r="B63" s="245"/>
      <c r="C63" s="245"/>
      <c r="D63" s="247"/>
      <c r="E63" s="247"/>
      <c r="G63" s="478" t="s">
        <v>202</v>
      </c>
      <c r="H63" s="478"/>
      <c r="I63" s="249">
        <f>I38+I61</f>
        <v>0</v>
      </c>
      <c r="J63" s="249">
        <f>J38+J61</f>
        <v>0</v>
      </c>
      <c r="K63" s="234"/>
    </row>
    <row r="64" spans="1:11" ht="6" customHeight="1">
      <c r="A64" s="257"/>
      <c r="B64" s="258"/>
      <c r="C64" s="258"/>
      <c r="D64" s="258"/>
      <c r="E64" s="258"/>
      <c r="F64" s="259"/>
      <c r="G64" s="258"/>
      <c r="H64" s="258"/>
      <c r="I64" s="258"/>
      <c r="J64" s="258"/>
      <c r="K64" s="260"/>
    </row>
    <row r="65" spans="1:10" ht="6" customHeight="1">
      <c r="B65" s="237"/>
      <c r="C65" s="261"/>
      <c r="D65" s="262"/>
      <c r="E65" s="262"/>
      <c r="G65" s="263"/>
      <c r="H65" s="261"/>
      <c r="I65" s="262"/>
      <c r="J65" s="262"/>
    </row>
    <row r="66" spans="1:10" ht="6" customHeight="1">
      <c r="A66" s="264"/>
      <c r="B66" s="265"/>
      <c r="C66" s="266"/>
      <c r="D66" s="267"/>
      <c r="E66" s="267"/>
      <c r="F66" s="259"/>
      <c r="G66" s="268"/>
      <c r="H66" s="266"/>
      <c r="I66" s="267"/>
      <c r="J66" s="267"/>
    </row>
    <row r="67" spans="1:10" ht="6" customHeight="1">
      <c r="B67" s="237"/>
      <c r="C67" s="261"/>
      <c r="D67" s="262"/>
      <c r="E67" s="262"/>
      <c r="G67" s="263"/>
      <c r="H67" s="261"/>
      <c r="I67" s="262"/>
      <c r="J67" s="262"/>
    </row>
    <row r="68" spans="1:10" ht="15" customHeight="1">
      <c r="B68" s="484" t="s">
        <v>78</v>
      </c>
      <c r="C68" s="484"/>
      <c r="D68" s="484"/>
      <c r="E68" s="484"/>
      <c r="F68" s="484"/>
      <c r="G68" s="484"/>
      <c r="H68" s="484"/>
      <c r="I68" s="484"/>
      <c r="J68" s="484"/>
    </row>
    <row r="69" spans="1:10" ht="9.75" customHeight="1">
      <c r="B69" s="237"/>
      <c r="C69" s="261"/>
      <c r="D69" s="262"/>
      <c r="E69" s="262"/>
      <c r="G69" s="263"/>
      <c r="H69" s="261"/>
      <c r="I69" s="262"/>
      <c r="J69" s="262"/>
    </row>
    <row r="70" spans="1:10" ht="50.1" customHeight="1">
      <c r="B70" s="237"/>
      <c r="C70" s="483"/>
      <c r="D70" s="483"/>
      <c r="E70" s="262"/>
      <c r="G70" s="482"/>
      <c r="H70" s="482"/>
      <c r="I70" s="262"/>
      <c r="J70" s="262"/>
    </row>
    <row r="71" spans="1:10" ht="14.1" customHeight="1">
      <c r="B71" s="269"/>
      <c r="C71" s="481" t="s">
        <v>80</v>
      </c>
      <c r="D71" s="481"/>
      <c r="E71" s="262"/>
      <c r="F71" s="270"/>
      <c r="G71" s="481" t="s">
        <v>83</v>
      </c>
      <c r="H71" s="481"/>
      <c r="I71" s="238"/>
      <c r="J71" s="262"/>
    </row>
    <row r="72" spans="1:10" ht="14.1" customHeight="1">
      <c r="B72" s="271"/>
      <c r="C72" s="480" t="s">
        <v>81</v>
      </c>
      <c r="D72" s="480"/>
      <c r="E72" s="272"/>
      <c r="F72" s="270"/>
      <c r="G72" s="480" t="s">
        <v>82</v>
      </c>
      <c r="H72" s="480"/>
      <c r="I72" s="238"/>
      <c r="J72" s="262"/>
    </row>
  </sheetData>
  <sheetProtection formatCells="0" selectLockedCells="1"/>
  <mergeCells count="75">
    <mergeCell ref="A8:A9"/>
    <mergeCell ref="B8:C9"/>
    <mergeCell ref="F8:F9"/>
    <mergeCell ref="G8:H9"/>
    <mergeCell ref="C5:J5"/>
    <mergeCell ref="G19:H19"/>
    <mergeCell ref="B12:C12"/>
    <mergeCell ref="B14:C14"/>
    <mergeCell ref="G14:H14"/>
    <mergeCell ref="B16:C16"/>
    <mergeCell ref="G16:H16"/>
    <mergeCell ref="G12:H12"/>
    <mergeCell ref="B31:C31"/>
    <mergeCell ref="G31:H31"/>
    <mergeCell ref="G54:H54"/>
    <mergeCell ref="G56:H56"/>
    <mergeCell ref="B35:C35"/>
    <mergeCell ref="B36:C36"/>
    <mergeCell ref="G36:H36"/>
    <mergeCell ref="G44:H44"/>
    <mergeCell ref="B37:C37"/>
    <mergeCell ref="G38:H38"/>
    <mergeCell ref="B39:C39"/>
    <mergeCell ref="G48:H48"/>
    <mergeCell ref="G50:H50"/>
    <mergeCell ref="G51:H51"/>
    <mergeCell ref="G33:H33"/>
    <mergeCell ref="C45:D52"/>
    <mergeCell ref="G58:H58"/>
    <mergeCell ref="G59:H59"/>
    <mergeCell ref="G45:H45"/>
    <mergeCell ref="G46:H46"/>
    <mergeCell ref="C72:D72"/>
    <mergeCell ref="G71:H71"/>
    <mergeCell ref="G72:H72"/>
    <mergeCell ref="G52:H52"/>
    <mergeCell ref="G53:H53"/>
    <mergeCell ref="C71:D71"/>
    <mergeCell ref="G70:H70"/>
    <mergeCell ref="C70:D70"/>
    <mergeCell ref="B68:J68"/>
    <mergeCell ref="G61:H61"/>
    <mergeCell ref="G63:H63"/>
    <mergeCell ref="B24:C24"/>
    <mergeCell ref="G40:H40"/>
    <mergeCell ref="B41:C41"/>
    <mergeCell ref="G42:H42"/>
    <mergeCell ref="B33:C33"/>
    <mergeCell ref="G25:H25"/>
    <mergeCell ref="B27:C27"/>
    <mergeCell ref="B32:C32"/>
    <mergeCell ref="G32:H32"/>
    <mergeCell ref="B30:C30"/>
    <mergeCell ref="G30:H30"/>
    <mergeCell ref="B29:C29"/>
    <mergeCell ref="G29:H29"/>
    <mergeCell ref="B34:C34"/>
    <mergeCell ref="G34:H34"/>
    <mergeCell ref="G27:H27"/>
    <mergeCell ref="G23:H23"/>
    <mergeCell ref="C1:I1"/>
    <mergeCell ref="C2:I2"/>
    <mergeCell ref="C3:I3"/>
    <mergeCell ref="C4:I4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7"/>
  <sheetViews>
    <sheetView workbookViewId="0">
      <selection activeCell="E41" sqref="E41"/>
    </sheetView>
  </sheetViews>
  <sheetFormatPr baseColWidth="10" defaultColWidth="11.42578125" defaultRowHeight="12"/>
  <cols>
    <col min="1" max="1" width="46.5703125" style="176" customWidth="1"/>
    <col min="2" max="2" width="19.85546875" style="176" customWidth="1"/>
    <col min="3" max="3" width="19.7109375" style="176" customWidth="1"/>
    <col min="4" max="16384" width="11.42578125" style="176"/>
  </cols>
  <sheetData>
    <row r="1" spans="1:3">
      <c r="A1" s="623" t="s">
        <v>198</v>
      </c>
      <c r="B1" s="624"/>
      <c r="C1" s="625"/>
    </row>
    <row r="2" spans="1:3">
      <c r="A2" s="626" t="s">
        <v>390</v>
      </c>
      <c r="B2" s="627"/>
      <c r="C2" s="628"/>
    </row>
    <row r="3" spans="1:3" ht="15.75" customHeight="1" thickBot="1">
      <c r="A3" s="629" t="s">
        <v>411</v>
      </c>
      <c r="B3" s="630"/>
      <c r="C3" s="631"/>
    </row>
    <row r="4" spans="1:3">
      <c r="A4" s="632" t="s">
        <v>412</v>
      </c>
      <c r="B4" s="634" t="s">
        <v>413</v>
      </c>
      <c r="C4" s="635"/>
    </row>
    <row r="5" spans="1:3" ht="12.75" thickBot="1">
      <c r="A5" s="633"/>
      <c r="B5" s="432" t="s">
        <v>414</v>
      </c>
      <c r="C5" s="433" t="s">
        <v>415</v>
      </c>
    </row>
    <row r="6" spans="1:3">
      <c r="A6" s="436"/>
      <c r="B6" s="437"/>
      <c r="C6" s="438"/>
    </row>
    <row r="7" spans="1:3">
      <c r="A7" s="439"/>
      <c r="B7" s="434"/>
      <c r="C7" s="440"/>
    </row>
    <row r="8" spans="1:3">
      <c r="A8" s="439"/>
      <c r="B8" s="434"/>
      <c r="C8" s="440"/>
    </row>
    <row r="9" spans="1:3">
      <c r="A9" s="439"/>
      <c r="B9" s="434"/>
      <c r="C9" s="440"/>
    </row>
    <row r="10" spans="1:3">
      <c r="A10" s="439"/>
      <c r="B10" s="434"/>
      <c r="C10" s="440"/>
    </row>
    <row r="11" spans="1:3">
      <c r="A11" s="439"/>
      <c r="B11" s="434"/>
      <c r="C11" s="440"/>
    </row>
    <row r="12" spans="1:3">
      <c r="A12" s="439"/>
      <c r="B12" s="434"/>
      <c r="C12" s="440"/>
    </row>
    <row r="13" spans="1:3">
      <c r="A13" s="439"/>
      <c r="B13" s="434"/>
      <c r="C13" s="440"/>
    </row>
    <row r="14" spans="1:3">
      <c r="A14" s="439"/>
      <c r="B14" s="434"/>
      <c r="C14" s="440"/>
    </row>
    <row r="15" spans="1:3">
      <c r="A15" s="441"/>
      <c r="B15" s="435"/>
      <c r="C15" s="442"/>
    </row>
    <row r="16" spans="1:3">
      <c r="A16" s="441"/>
      <c r="B16" s="435"/>
      <c r="C16" s="442"/>
    </row>
    <row r="17" spans="1:3" ht="12.75" thickBot="1">
      <c r="A17" s="443"/>
      <c r="B17" s="444"/>
      <c r="C17" s="445"/>
    </row>
  </sheetData>
  <mergeCells count="5">
    <mergeCell ref="A1:C1"/>
    <mergeCell ref="A2:C2"/>
    <mergeCell ref="A3:C3"/>
    <mergeCell ref="A4:A5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2"/>
  <sheetViews>
    <sheetView zoomScaleNormal="100" zoomScalePageLayoutView="80" workbookViewId="0">
      <selection sqref="A1:XFD2"/>
    </sheetView>
  </sheetViews>
  <sheetFormatPr baseColWidth="10" defaultColWidth="11.42578125" defaultRowHeight="12"/>
  <cols>
    <col min="1" max="1" width="4.5703125" style="177" customWidth="1"/>
    <col min="2" max="2" width="24.7109375" style="177" customWidth="1"/>
    <col min="3" max="3" width="40" style="177" customWidth="1"/>
    <col min="4" max="5" width="18.7109375" style="177" customWidth="1"/>
    <col min="6" max="6" width="10.7109375" style="177" customWidth="1"/>
    <col min="7" max="7" width="24.7109375" style="177" customWidth="1"/>
    <col min="8" max="8" width="29.7109375" style="278" customWidth="1"/>
    <col min="9" max="10" width="18.7109375" style="177" customWidth="1"/>
    <col min="11" max="11" width="4.5703125" style="177" customWidth="1"/>
    <col min="12" max="16384" width="11.42578125" style="177"/>
  </cols>
  <sheetData>
    <row r="1" spans="1:11" ht="14.1" customHeight="1">
      <c r="A1" s="274"/>
      <c r="C1" s="494" t="s">
        <v>198</v>
      </c>
      <c r="D1" s="494"/>
      <c r="E1" s="494"/>
      <c r="F1" s="494"/>
      <c r="G1" s="494"/>
      <c r="H1" s="494"/>
      <c r="I1" s="494"/>
      <c r="J1" s="275"/>
      <c r="K1" s="275"/>
    </row>
    <row r="2" spans="1:11" ht="14.1" customHeight="1">
      <c r="A2" s="276"/>
      <c r="C2" s="494" t="s">
        <v>66</v>
      </c>
      <c r="D2" s="494"/>
      <c r="E2" s="494"/>
      <c r="F2" s="494"/>
      <c r="G2" s="494"/>
      <c r="H2" s="494"/>
      <c r="I2" s="494"/>
      <c r="J2" s="276"/>
      <c r="K2" s="276"/>
    </row>
    <row r="3" spans="1:11" ht="14.1" customHeight="1">
      <c r="A3" s="277"/>
      <c r="C3" s="494" t="s">
        <v>416</v>
      </c>
      <c r="D3" s="494"/>
      <c r="E3" s="494"/>
      <c r="F3" s="494"/>
      <c r="G3" s="494"/>
      <c r="H3" s="494"/>
      <c r="I3" s="494"/>
      <c r="J3" s="276"/>
      <c r="K3" s="276"/>
    </row>
    <row r="4" spans="1:11" ht="14.1" customHeight="1">
      <c r="A4" s="277"/>
      <c r="C4" s="494" t="s">
        <v>1</v>
      </c>
      <c r="D4" s="494"/>
      <c r="E4" s="494"/>
      <c r="F4" s="494"/>
      <c r="G4" s="494"/>
      <c r="H4" s="494"/>
      <c r="I4" s="494"/>
      <c r="J4" s="276"/>
      <c r="K4" s="276"/>
    </row>
    <row r="5" spans="1:11" ht="20.100000000000001" customHeight="1">
      <c r="A5" s="277"/>
      <c r="B5" s="225" t="s">
        <v>4</v>
      </c>
      <c r="C5" s="492" t="s">
        <v>390</v>
      </c>
      <c r="D5" s="492"/>
      <c r="E5" s="492"/>
      <c r="F5" s="492"/>
      <c r="G5" s="492"/>
      <c r="H5" s="492"/>
      <c r="I5" s="492"/>
      <c r="J5" s="217"/>
    </row>
    <row r="6" spans="1:11" ht="3" customHeight="1">
      <c r="A6" s="275"/>
      <c r="B6" s="275"/>
      <c r="C6" s="275"/>
      <c r="D6" s="275"/>
      <c r="E6" s="275"/>
      <c r="F6" s="275"/>
    </row>
    <row r="7" spans="1:11" s="219" customFormat="1" ht="3" customHeight="1">
      <c r="A7" s="277"/>
      <c r="B7" s="279"/>
      <c r="C7" s="279"/>
      <c r="D7" s="279"/>
      <c r="E7" s="279"/>
      <c r="F7" s="280"/>
      <c r="H7" s="273"/>
    </row>
    <row r="8" spans="1:11" s="219" customFormat="1" ht="3" customHeight="1">
      <c r="A8" s="281"/>
      <c r="B8" s="281"/>
      <c r="C8" s="281"/>
      <c r="D8" s="282"/>
      <c r="E8" s="282"/>
      <c r="F8" s="283"/>
      <c r="H8" s="273"/>
    </row>
    <row r="9" spans="1:11" s="219" customFormat="1" ht="20.100000000000001" customHeight="1">
      <c r="A9" s="284"/>
      <c r="B9" s="493" t="s">
        <v>76</v>
      </c>
      <c r="C9" s="493"/>
      <c r="D9" s="285" t="s">
        <v>67</v>
      </c>
      <c r="E9" s="285" t="s">
        <v>68</v>
      </c>
      <c r="F9" s="286"/>
      <c r="G9" s="493" t="s">
        <v>76</v>
      </c>
      <c r="H9" s="493"/>
      <c r="I9" s="285" t="s">
        <v>67</v>
      </c>
      <c r="J9" s="285" t="s">
        <v>68</v>
      </c>
      <c r="K9" s="287"/>
    </row>
    <row r="10" spans="1:11" ht="3" customHeight="1">
      <c r="A10" s="288"/>
      <c r="B10" s="289"/>
      <c r="C10" s="289"/>
      <c r="D10" s="290"/>
      <c r="E10" s="290"/>
      <c r="F10" s="274"/>
      <c r="G10" s="219"/>
      <c r="H10" s="273"/>
      <c r="I10" s="219"/>
      <c r="J10" s="219"/>
      <c r="K10" s="234"/>
    </row>
    <row r="11" spans="1:11" s="219" customFormat="1" ht="3" customHeight="1">
      <c r="A11" s="235"/>
      <c r="B11" s="291"/>
      <c r="C11" s="291"/>
      <c r="D11" s="292"/>
      <c r="E11" s="292"/>
      <c r="F11" s="220"/>
      <c r="H11" s="273"/>
      <c r="K11" s="234"/>
    </row>
    <row r="12" spans="1:11">
      <c r="A12" s="293"/>
      <c r="B12" s="479" t="s">
        <v>6</v>
      </c>
      <c r="C12" s="479"/>
      <c r="D12" s="294">
        <f>D14+D24</f>
        <v>0</v>
      </c>
      <c r="E12" s="294">
        <f>E14+E24</f>
        <v>0</v>
      </c>
      <c r="F12" s="220"/>
      <c r="G12" s="479" t="s">
        <v>7</v>
      </c>
      <c r="H12" s="479"/>
      <c r="I12" s="294">
        <f>I14+I25</f>
        <v>0</v>
      </c>
      <c r="J12" s="294">
        <f>J14+J25</f>
        <v>0</v>
      </c>
      <c r="K12" s="234"/>
    </row>
    <row r="13" spans="1:11">
      <c r="A13" s="295"/>
      <c r="B13" s="239"/>
      <c r="C13" s="238"/>
      <c r="D13" s="296"/>
      <c r="E13" s="296"/>
      <c r="F13" s="220"/>
      <c r="G13" s="239"/>
      <c r="H13" s="239"/>
      <c r="I13" s="296"/>
      <c r="J13" s="296"/>
      <c r="K13" s="234"/>
    </row>
    <row r="14" spans="1:11">
      <c r="A14" s="295"/>
      <c r="B14" s="479" t="s">
        <v>8</v>
      </c>
      <c r="C14" s="479"/>
      <c r="D14" s="294">
        <f>SUM(D16:D22)</f>
        <v>0</v>
      </c>
      <c r="E14" s="294">
        <f>SUM(E16:E22)</f>
        <v>0</v>
      </c>
      <c r="F14" s="220"/>
      <c r="G14" s="479" t="s">
        <v>9</v>
      </c>
      <c r="H14" s="479"/>
      <c r="I14" s="294">
        <f>SUM(I16:I23)</f>
        <v>0</v>
      </c>
      <c r="J14" s="294">
        <f>SUM(J16:J23)</f>
        <v>0</v>
      </c>
      <c r="K14" s="234"/>
    </row>
    <row r="15" spans="1:11">
      <c r="A15" s="295"/>
      <c r="B15" s="239"/>
      <c r="C15" s="238"/>
      <c r="D15" s="296"/>
      <c r="E15" s="296"/>
      <c r="F15" s="220"/>
      <c r="G15" s="239"/>
      <c r="H15" s="239"/>
      <c r="I15" s="296"/>
      <c r="J15" s="296"/>
      <c r="K15" s="234"/>
    </row>
    <row r="16" spans="1:11">
      <c r="A16" s="293"/>
      <c r="B16" s="474" t="s">
        <v>10</v>
      </c>
      <c r="C16" s="474"/>
      <c r="D16" s="297">
        <f>IF(ESF!D16&lt;ESF!E16,ESF!E16-ESF!D16,0)</f>
        <v>0</v>
      </c>
      <c r="E16" s="297">
        <f>IF(D16&gt;0,0,ESF!D16-ESF!E16)</f>
        <v>0</v>
      </c>
      <c r="F16" s="220"/>
      <c r="G16" s="474" t="s">
        <v>11</v>
      </c>
      <c r="H16" s="474"/>
      <c r="I16" s="297">
        <f>IF(ESF!I16&gt;ESF!J16,ESF!I16-ESF!J16,0)</f>
        <v>0</v>
      </c>
      <c r="J16" s="297">
        <f>IF(I16&gt;0,0,ESF!J16-ESF!I16)</f>
        <v>0</v>
      </c>
      <c r="K16" s="234"/>
    </row>
    <row r="17" spans="1:11">
      <c r="A17" s="293"/>
      <c r="B17" s="474" t="s">
        <v>12</v>
      </c>
      <c r="C17" s="474"/>
      <c r="D17" s="297">
        <f>IF(ESF!D17&lt;ESF!E17,ESF!E17-ESF!D17,0)</f>
        <v>0</v>
      </c>
      <c r="E17" s="297">
        <f>IF(D17&gt;0,0,ESF!D17-ESF!E17)</f>
        <v>0</v>
      </c>
      <c r="F17" s="220"/>
      <c r="G17" s="474" t="s">
        <v>13</v>
      </c>
      <c r="H17" s="474"/>
      <c r="I17" s="297">
        <f>IF(ESF!I17&gt;ESF!J17,ESF!I17-ESF!J17,0)</f>
        <v>0</v>
      </c>
      <c r="J17" s="297">
        <f>IF(I17&gt;0,0,ESF!J17-ESF!I17)</f>
        <v>0</v>
      </c>
      <c r="K17" s="234"/>
    </row>
    <row r="18" spans="1:11">
      <c r="A18" s="293"/>
      <c r="B18" s="474" t="s">
        <v>14</v>
      </c>
      <c r="C18" s="474"/>
      <c r="D18" s="297">
        <f>IF(ESF!D18&lt;ESF!E18,ESF!E18-ESF!D18,0)</f>
        <v>0</v>
      </c>
      <c r="E18" s="297">
        <f>IF(D18&gt;0,0,ESF!D18-ESF!E18)</f>
        <v>0</v>
      </c>
      <c r="F18" s="220"/>
      <c r="G18" s="474" t="s">
        <v>15</v>
      </c>
      <c r="H18" s="474"/>
      <c r="I18" s="297">
        <f>IF(ESF!I18&gt;ESF!J18,ESF!I18-ESF!J18,0)</f>
        <v>0</v>
      </c>
      <c r="J18" s="297">
        <f>IF(I18&gt;0,0,ESF!J18-ESF!I18)</f>
        <v>0</v>
      </c>
      <c r="K18" s="234"/>
    </row>
    <row r="19" spans="1:11">
      <c r="A19" s="293"/>
      <c r="B19" s="474" t="s">
        <v>16</v>
      </c>
      <c r="C19" s="474"/>
      <c r="D19" s="297">
        <f>IF(ESF!D19&lt;ESF!E19,ESF!E19-ESF!D19,0)</f>
        <v>0</v>
      </c>
      <c r="E19" s="297">
        <f>IF(D19&gt;0,0,ESF!D19-ESF!E19)</f>
        <v>0</v>
      </c>
      <c r="F19" s="220"/>
      <c r="G19" s="474" t="s">
        <v>17</v>
      </c>
      <c r="H19" s="474"/>
      <c r="I19" s="297">
        <f>IF(ESF!I19&gt;ESF!J19,ESF!I19-ESF!J19,0)</f>
        <v>0</v>
      </c>
      <c r="J19" s="297">
        <f>IF(I19&gt;0,0,ESF!J19-ESF!I19)</f>
        <v>0</v>
      </c>
      <c r="K19" s="234"/>
    </row>
    <row r="20" spans="1:11">
      <c r="A20" s="293"/>
      <c r="B20" s="474" t="s">
        <v>18</v>
      </c>
      <c r="C20" s="474"/>
      <c r="D20" s="297">
        <f>IF(ESF!D20&lt;ESF!E20,ESF!E20-ESF!D20,0)</f>
        <v>0</v>
      </c>
      <c r="E20" s="297">
        <f>IF(D20&gt;0,0,ESF!D20-ESF!E20)</f>
        <v>0</v>
      </c>
      <c r="F20" s="220"/>
      <c r="G20" s="474" t="s">
        <v>19</v>
      </c>
      <c r="H20" s="474"/>
      <c r="I20" s="297">
        <f>IF(ESF!I20&gt;ESF!J20,ESF!I20-ESF!J20,0)</f>
        <v>0</v>
      </c>
      <c r="J20" s="297">
        <f>IF(I20&gt;0,0,ESF!J20-ESF!I20)</f>
        <v>0</v>
      </c>
      <c r="K20" s="234"/>
    </row>
    <row r="21" spans="1:11" ht="25.5" customHeight="1">
      <c r="A21" s="293"/>
      <c r="B21" s="474" t="s">
        <v>20</v>
      </c>
      <c r="C21" s="474"/>
      <c r="D21" s="297">
        <f>IF(ESF!D21&lt;ESF!E21,ESF!E21-ESF!D21,0)</f>
        <v>0</v>
      </c>
      <c r="E21" s="297">
        <f>IF(D21&gt;0,0,ESF!D21-ESF!E21)</f>
        <v>0</v>
      </c>
      <c r="F21" s="220"/>
      <c r="G21" s="477" t="s">
        <v>21</v>
      </c>
      <c r="H21" s="477"/>
      <c r="I21" s="297">
        <f>IF(ESF!I21&gt;ESF!J21,ESF!I21-ESF!J21,0)</f>
        <v>0</v>
      </c>
      <c r="J21" s="297">
        <f>IF(I21&gt;0,0,ESF!J21-ESF!I21)</f>
        <v>0</v>
      </c>
      <c r="K21" s="234"/>
    </row>
    <row r="22" spans="1:11">
      <c r="A22" s="293"/>
      <c r="B22" s="474" t="s">
        <v>22</v>
      </c>
      <c r="C22" s="474"/>
      <c r="D22" s="297">
        <f>IF(ESF!D22&lt;ESF!E22,ESF!E22-ESF!D22,0)</f>
        <v>0</v>
      </c>
      <c r="E22" s="297">
        <f>IF(D22&gt;0,0,ESF!D22-ESF!E22)</f>
        <v>0</v>
      </c>
      <c r="F22" s="220"/>
      <c r="G22" s="474" t="s">
        <v>23</v>
      </c>
      <c r="H22" s="474"/>
      <c r="I22" s="297">
        <f>IF(ESF!I22&gt;ESF!J22,ESF!I22-ESF!J22,0)</f>
        <v>0</v>
      </c>
      <c r="J22" s="297">
        <f>IF(I22&gt;0,0,ESF!J22-ESF!I22)</f>
        <v>0</v>
      </c>
      <c r="K22" s="234"/>
    </row>
    <row r="23" spans="1:11">
      <c r="A23" s="295"/>
      <c r="B23" s="239"/>
      <c r="C23" s="238"/>
      <c r="D23" s="296"/>
      <c r="E23" s="296"/>
      <c r="F23" s="220"/>
      <c r="G23" s="474" t="s">
        <v>24</v>
      </c>
      <c r="H23" s="474"/>
      <c r="I23" s="297">
        <f>IF(ESF!I23&gt;ESF!J23,ESF!I23-ESF!J23,0)</f>
        <v>0</v>
      </c>
      <c r="J23" s="297">
        <f>IF(I23&gt;0,0,ESF!J23-ESF!I23)</f>
        <v>0</v>
      </c>
      <c r="K23" s="234"/>
    </row>
    <row r="24" spans="1:11">
      <c r="A24" s="295"/>
      <c r="B24" s="479" t="s">
        <v>27</v>
      </c>
      <c r="C24" s="479"/>
      <c r="D24" s="294">
        <f>SUM(D26:D34)</f>
        <v>0</v>
      </c>
      <c r="E24" s="294">
        <f>SUM(E26:E34)</f>
        <v>0</v>
      </c>
      <c r="F24" s="220"/>
      <c r="G24" s="239"/>
      <c r="H24" s="239"/>
      <c r="I24" s="296"/>
      <c r="J24" s="296"/>
      <c r="K24" s="234"/>
    </row>
    <row r="25" spans="1:11">
      <c r="A25" s="295"/>
      <c r="B25" s="239"/>
      <c r="C25" s="238"/>
      <c r="D25" s="296"/>
      <c r="E25" s="296"/>
      <c r="F25" s="220"/>
      <c r="G25" s="478" t="s">
        <v>28</v>
      </c>
      <c r="H25" s="478"/>
      <c r="I25" s="294">
        <f>SUM(I27:I32)</f>
        <v>0</v>
      </c>
      <c r="J25" s="294">
        <f>SUM(J27:J32)</f>
        <v>0</v>
      </c>
      <c r="K25" s="234"/>
    </row>
    <row r="26" spans="1:11">
      <c r="A26" s="293"/>
      <c r="B26" s="474" t="s">
        <v>29</v>
      </c>
      <c r="C26" s="474"/>
      <c r="D26" s="297">
        <f>IF(ESF!D29&lt;ESF!E29,ESF!E29-ESF!D29,0)</f>
        <v>0</v>
      </c>
      <c r="E26" s="297">
        <f>IF(D26&gt;0,0,ESF!D29-ESF!E29)</f>
        <v>0</v>
      </c>
      <c r="F26" s="220"/>
      <c r="G26" s="239"/>
      <c r="H26" s="239"/>
      <c r="I26" s="296"/>
      <c r="J26" s="296"/>
      <c r="K26" s="234"/>
    </row>
    <row r="27" spans="1:11">
      <c r="A27" s="293"/>
      <c r="B27" s="474" t="s">
        <v>31</v>
      </c>
      <c r="C27" s="474"/>
      <c r="D27" s="297">
        <f>IF(ESF!D30&lt;ESF!E30,ESF!E30-ESF!D30,0)</f>
        <v>0</v>
      </c>
      <c r="E27" s="297">
        <f>IF(D27&gt;0,0,ESF!D30-ESF!E30)</f>
        <v>0</v>
      </c>
      <c r="F27" s="220"/>
      <c r="G27" s="474" t="s">
        <v>30</v>
      </c>
      <c r="H27" s="474"/>
      <c r="I27" s="297">
        <f>IF(ESF!I29&gt;ESF!J29,ESF!I29-ESF!J29,0)</f>
        <v>0</v>
      </c>
      <c r="J27" s="297">
        <f>IF(I27&gt;0,0,ESF!J29-ESF!I29)</f>
        <v>0</v>
      </c>
      <c r="K27" s="234"/>
    </row>
    <row r="28" spans="1:11">
      <c r="A28" s="293"/>
      <c r="B28" s="474" t="s">
        <v>33</v>
      </c>
      <c r="C28" s="474"/>
      <c r="D28" s="297">
        <f>IF(ESF!D31&lt;ESF!E31,ESF!E31-ESF!D31,0)</f>
        <v>0</v>
      </c>
      <c r="E28" s="297">
        <f>IF(D28&gt;0,0,ESF!D31-ESF!E31)</f>
        <v>0</v>
      </c>
      <c r="F28" s="220"/>
      <c r="G28" s="474" t="s">
        <v>32</v>
      </c>
      <c r="H28" s="474"/>
      <c r="I28" s="297">
        <f>IF(ESF!I30&gt;ESF!J30,ESF!I30-ESF!J30,0)</f>
        <v>0</v>
      </c>
      <c r="J28" s="297">
        <f>IF(I28&gt;0,0,ESF!J30-ESF!I30)</f>
        <v>0</v>
      </c>
      <c r="K28" s="234"/>
    </row>
    <row r="29" spans="1:11">
      <c r="A29" s="293"/>
      <c r="B29" s="474" t="s">
        <v>35</v>
      </c>
      <c r="C29" s="474"/>
      <c r="D29" s="297">
        <f>IF(ESF!D32&lt;ESF!E32,ESF!E32-ESF!D32,0)</f>
        <v>0</v>
      </c>
      <c r="E29" s="297">
        <f>IF(D29&gt;0,0,ESF!D32-ESF!E32)</f>
        <v>0</v>
      </c>
      <c r="F29" s="220"/>
      <c r="G29" s="474" t="s">
        <v>34</v>
      </c>
      <c r="H29" s="474"/>
      <c r="I29" s="297">
        <f>IF(ESF!I31&gt;ESF!J31,ESF!I31-ESF!J31,0)</f>
        <v>0</v>
      </c>
      <c r="J29" s="297">
        <f>IF(I29&gt;0,0,ESF!J31-ESF!I31)</f>
        <v>0</v>
      </c>
      <c r="K29" s="234"/>
    </row>
    <row r="30" spans="1:11">
      <c r="A30" s="293"/>
      <c r="B30" s="474" t="s">
        <v>37</v>
      </c>
      <c r="C30" s="474"/>
      <c r="D30" s="297">
        <f>IF(ESF!D33&lt;ESF!E33,ESF!E33-ESF!D33,0)</f>
        <v>0</v>
      </c>
      <c r="E30" s="297">
        <f>IF(D30&gt;0,0,ESF!D33-ESF!E33)</f>
        <v>0</v>
      </c>
      <c r="F30" s="220"/>
      <c r="G30" s="474" t="s">
        <v>36</v>
      </c>
      <c r="H30" s="474"/>
      <c r="I30" s="297">
        <f>IF(ESF!I32&gt;ESF!J32,ESF!I32-ESF!J32,0)</f>
        <v>0</v>
      </c>
      <c r="J30" s="297">
        <f>IF(I30&gt;0,0,ESF!J32-ESF!I32)</f>
        <v>0</v>
      </c>
      <c r="K30" s="234"/>
    </row>
    <row r="31" spans="1:11" ht="26.1" customHeight="1">
      <c r="A31" s="293"/>
      <c r="B31" s="477" t="s">
        <v>39</v>
      </c>
      <c r="C31" s="477"/>
      <c r="D31" s="297">
        <f>IF(ESF!D34&lt;ESF!E34,ESF!E34-ESF!D34,0)</f>
        <v>0</v>
      </c>
      <c r="E31" s="297">
        <f>IF(D31&gt;0,0,ESF!D34-ESF!E34)</f>
        <v>0</v>
      </c>
      <c r="F31" s="220"/>
      <c r="G31" s="477" t="s">
        <v>38</v>
      </c>
      <c r="H31" s="477"/>
      <c r="I31" s="297">
        <f>IF(ESF!I33&gt;ESF!J33,ESF!I33-ESF!J33,0)</f>
        <v>0</v>
      </c>
      <c r="J31" s="297">
        <f>IF(I31&gt;0,0,ESF!J33-ESF!I33)</f>
        <v>0</v>
      </c>
      <c r="K31" s="234"/>
    </row>
    <row r="32" spans="1:11">
      <c r="A32" s="293"/>
      <c r="B32" s="474" t="s">
        <v>41</v>
      </c>
      <c r="C32" s="474"/>
      <c r="D32" s="297">
        <f>IF(ESF!D35&lt;ESF!E35,ESF!E35-ESF!D35,0)</f>
        <v>0</v>
      </c>
      <c r="E32" s="297">
        <f>IF(D32&gt;0,0,ESF!D35-ESF!E35)</f>
        <v>0</v>
      </c>
      <c r="F32" s="220"/>
      <c r="G32" s="474" t="s">
        <v>40</v>
      </c>
      <c r="H32" s="474"/>
      <c r="I32" s="297">
        <f>IF(ESF!I34&gt;ESF!J34,ESF!I34-ESF!J34,0)</f>
        <v>0</v>
      </c>
      <c r="J32" s="297">
        <f>IF(I32&gt;0,0,ESF!J34-ESF!I34)</f>
        <v>0</v>
      </c>
      <c r="K32" s="234"/>
    </row>
    <row r="33" spans="1:11" ht="25.5" customHeight="1">
      <c r="A33" s="293"/>
      <c r="B33" s="477" t="s">
        <v>42</v>
      </c>
      <c r="C33" s="477"/>
      <c r="D33" s="297">
        <f>IF(ESF!D36&lt;ESF!E36,ESF!E36-ESF!D36,0)</f>
        <v>0</v>
      </c>
      <c r="E33" s="297">
        <f>IF(D33&gt;0,0,ESF!D36-ESF!E36)</f>
        <v>0</v>
      </c>
      <c r="F33" s="220"/>
      <c r="G33" s="239"/>
      <c r="H33" s="239"/>
      <c r="I33" s="298"/>
      <c r="J33" s="298"/>
      <c r="K33" s="234"/>
    </row>
    <row r="34" spans="1:11">
      <c r="A34" s="293"/>
      <c r="B34" s="474" t="s">
        <v>44</v>
      </c>
      <c r="C34" s="474"/>
      <c r="D34" s="297">
        <f>IF(ESF!D37&lt;ESF!E37,ESF!E37-ESF!D37,0)</f>
        <v>0</v>
      </c>
      <c r="E34" s="297">
        <f>IF(D34&gt;0,0,ESF!D37-ESF!E37)</f>
        <v>0</v>
      </c>
      <c r="F34" s="220"/>
      <c r="G34" s="479" t="s">
        <v>47</v>
      </c>
      <c r="H34" s="479"/>
      <c r="I34" s="294">
        <f>I36+I42+I50</f>
        <v>0</v>
      </c>
      <c r="J34" s="294">
        <f>J36+J42+J50</f>
        <v>0</v>
      </c>
      <c r="K34" s="234"/>
    </row>
    <row r="35" spans="1:11">
      <c r="A35" s="295"/>
      <c r="B35" s="239"/>
      <c r="C35" s="238"/>
      <c r="D35" s="298"/>
      <c r="E35" s="298"/>
      <c r="F35" s="220"/>
      <c r="G35" s="239"/>
      <c r="H35" s="239"/>
      <c r="I35" s="296"/>
      <c r="J35" s="296"/>
      <c r="K35" s="234"/>
    </row>
    <row r="36" spans="1:11">
      <c r="A36" s="293"/>
      <c r="B36" s="219"/>
      <c r="C36" s="219"/>
      <c r="D36" s="219"/>
      <c r="E36" s="219"/>
      <c r="F36" s="220"/>
      <c r="G36" s="479" t="s">
        <v>49</v>
      </c>
      <c r="H36" s="479"/>
      <c r="I36" s="294">
        <f>SUM(I38:I40)</f>
        <v>0</v>
      </c>
      <c r="J36" s="294">
        <f>SUM(J38:J40)</f>
        <v>0</v>
      </c>
      <c r="K36" s="234"/>
    </row>
    <row r="37" spans="1:11">
      <c r="A37" s="295"/>
      <c r="B37" s="219"/>
      <c r="C37" s="219"/>
      <c r="D37" s="219"/>
      <c r="E37" s="219"/>
      <c r="F37" s="220"/>
      <c r="G37" s="239"/>
      <c r="H37" s="239"/>
      <c r="I37" s="296"/>
      <c r="J37" s="296"/>
      <c r="K37" s="234"/>
    </row>
    <row r="38" spans="1:11">
      <c r="A38" s="293"/>
      <c r="B38" s="219"/>
      <c r="C38" s="219"/>
      <c r="D38" s="219"/>
      <c r="E38" s="219"/>
      <c r="F38" s="220"/>
      <c r="G38" s="474" t="s">
        <v>50</v>
      </c>
      <c r="H38" s="474"/>
      <c r="I38" s="297">
        <f>IF(ESF!I44&gt;ESF!J44,ESF!I44-ESF!J44,0)</f>
        <v>0</v>
      </c>
      <c r="J38" s="297">
        <f>IF(I38&gt;0,0,ESF!J44-ESF!I44)</f>
        <v>0</v>
      </c>
      <c r="K38" s="234"/>
    </row>
    <row r="39" spans="1:11">
      <c r="A39" s="295"/>
      <c r="B39" s="219"/>
      <c r="C39" s="219"/>
      <c r="D39" s="219"/>
      <c r="E39" s="219"/>
      <c r="F39" s="220"/>
      <c r="G39" s="474" t="s">
        <v>51</v>
      </c>
      <c r="H39" s="474"/>
      <c r="I39" s="297">
        <f>IF(ESF!I45&gt;ESF!J45,ESF!I45-ESF!J45,0)</f>
        <v>0</v>
      </c>
      <c r="J39" s="297">
        <f>IF(I39&gt;0,0,ESF!J45-ESF!I45)</f>
        <v>0</v>
      </c>
      <c r="K39" s="234"/>
    </row>
    <row r="40" spans="1:11">
      <c r="A40" s="293"/>
      <c r="B40" s="219"/>
      <c r="C40" s="219"/>
      <c r="D40" s="219"/>
      <c r="E40" s="219"/>
      <c r="F40" s="220"/>
      <c r="G40" s="474" t="s">
        <v>52</v>
      </c>
      <c r="H40" s="474"/>
      <c r="I40" s="297">
        <f>IF(ESF!I46&gt;ESF!J46,ESF!I46-ESF!J46,0)</f>
        <v>0</v>
      </c>
      <c r="J40" s="297">
        <f>IF(I40&gt;0,0,ESF!J46-ESF!I46)</f>
        <v>0</v>
      </c>
      <c r="K40" s="234"/>
    </row>
    <row r="41" spans="1:11">
      <c r="A41" s="293"/>
      <c r="B41" s="219"/>
      <c r="C41" s="219"/>
      <c r="D41" s="219"/>
      <c r="E41" s="219"/>
      <c r="F41" s="220"/>
      <c r="G41" s="239"/>
      <c r="H41" s="239"/>
      <c r="I41" s="296"/>
      <c r="J41" s="296"/>
      <c r="K41" s="234"/>
    </row>
    <row r="42" spans="1:11">
      <c r="A42" s="293"/>
      <c r="B42" s="219"/>
      <c r="C42" s="219"/>
      <c r="D42" s="219"/>
      <c r="E42" s="219"/>
      <c r="F42" s="220"/>
      <c r="G42" s="479" t="s">
        <v>53</v>
      </c>
      <c r="H42" s="479"/>
      <c r="I42" s="294">
        <f>SUM(I44:I48)</f>
        <v>0</v>
      </c>
      <c r="J42" s="294">
        <f>SUM(J44:J48)</f>
        <v>0</v>
      </c>
      <c r="K42" s="234"/>
    </row>
    <row r="43" spans="1:11">
      <c r="A43" s="293"/>
      <c r="B43" s="219"/>
      <c r="C43" s="219"/>
      <c r="D43" s="219"/>
      <c r="E43" s="219"/>
      <c r="F43" s="220"/>
      <c r="G43" s="239"/>
      <c r="H43" s="239"/>
      <c r="I43" s="296"/>
      <c r="J43" s="296"/>
      <c r="K43" s="234"/>
    </row>
    <row r="44" spans="1:11">
      <c r="A44" s="293"/>
      <c r="B44" s="219"/>
      <c r="C44" s="219"/>
      <c r="D44" s="219"/>
      <c r="E44" s="219"/>
      <c r="F44" s="220"/>
      <c r="G44" s="474" t="s">
        <v>54</v>
      </c>
      <c r="H44" s="474"/>
      <c r="I44" s="297">
        <f>IF(ESF!I50&gt;ESF!J50,ESF!I50-ESF!J50,0)</f>
        <v>0</v>
      </c>
      <c r="J44" s="297">
        <f>IF(I44&gt;0,0,ESF!J50-ESF!I50)</f>
        <v>0</v>
      </c>
      <c r="K44" s="234"/>
    </row>
    <row r="45" spans="1:11">
      <c r="A45" s="293"/>
      <c r="B45" s="219"/>
      <c r="C45" s="219"/>
      <c r="D45" s="219"/>
      <c r="E45" s="219"/>
      <c r="F45" s="220"/>
      <c r="G45" s="474" t="s">
        <v>55</v>
      </c>
      <c r="H45" s="474"/>
      <c r="I45" s="297">
        <f>IF(ESF!I51&gt;ESF!J51,ESF!I51-ESF!J51,0)</f>
        <v>0</v>
      </c>
      <c r="J45" s="297">
        <f>IF(I45&gt;0,0,ESF!J51-ESF!I51)</f>
        <v>0</v>
      </c>
      <c r="K45" s="234"/>
    </row>
    <row r="46" spans="1:11">
      <c r="A46" s="293"/>
      <c r="B46" s="219"/>
      <c r="C46" s="219"/>
      <c r="D46" s="219"/>
      <c r="E46" s="219"/>
      <c r="F46" s="220"/>
      <c r="G46" s="474" t="s">
        <v>56</v>
      </c>
      <c r="H46" s="474"/>
      <c r="I46" s="297">
        <f>IF(ESF!I52&gt;ESF!J52,ESF!I52-ESF!J52,0)</f>
        <v>0</v>
      </c>
      <c r="J46" s="297">
        <f>IF(I46&gt;0,0,ESF!J52-ESF!I52)</f>
        <v>0</v>
      </c>
      <c r="K46" s="234"/>
    </row>
    <row r="47" spans="1:11">
      <c r="A47" s="293"/>
      <c r="B47" s="219"/>
      <c r="C47" s="219"/>
      <c r="D47" s="219"/>
      <c r="E47" s="219"/>
      <c r="F47" s="220"/>
      <c r="G47" s="474" t="s">
        <v>57</v>
      </c>
      <c r="H47" s="474"/>
      <c r="I47" s="297">
        <f>IF(ESF!I53&gt;ESF!J53,ESF!I53-ESF!J53,0)</f>
        <v>0</v>
      </c>
      <c r="J47" s="297">
        <f>IF(I47&gt;0,0,ESF!J53-ESF!I53)</f>
        <v>0</v>
      </c>
      <c r="K47" s="234"/>
    </row>
    <row r="48" spans="1:11">
      <c r="A48" s="295"/>
      <c r="B48" s="219"/>
      <c r="C48" s="219"/>
      <c r="D48" s="219"/>
      <c r="E48" s="219"/>
      <c r="F48" s="220"/>
      <c r="G48" s="474" t="s">
        <v>58</v>
      </c>
      <c r="H48" s="474"/>
      <c r="I48" s="297">
        <f>IF(ESF!I54&gt;ESF!J54,ESF!I54-ESF!J54,0)</f>
        <v>0</v>
      </c>
      <c r="J48" s="297">
        <f>IF(I48&gt;0,0,ESF!J54-ESF!I54)</f>
        <v>0</v>
      </c>
      <c r="K48" s="234"/>
    </row>
    <row r="49" spans="1:11">
      <c r="A49" s="293"/>
      <c r="B49" s="219"/>
      <c r="C49" s="219"/>
      <c r="D49" s="219"/>
      <c r="E49" s="219"/>
      <c r="F49" s="220"/>
      <c r="G49" s="239"/>
      <c r="H49" s="239"/>
      <c r="I49" s="296"/>
      <c r="J49" s="296"/>
      <c r="K49" s="234"/>
    </row>
    <row r="50" spans="1:11" ht="26.1" customHeight="1">
      <c r="A50" s="295"/>
      <c r="B50" s="219"/>
      <c r="C50" s="219"/>
      <c r="D50" s="219"/>
      <c r="E50" s="219"/>
      <c r="F50" s="220"/>
      <c r="G50" s="479" t="s">
        <v>84</v>
      </c>
      <c r="H50" s="479"/>
      <c r="I50" s="294">
        <f>SUM(I52:I53)</f>
        <v>0</v>
      </c>
      <c r="J50" s="294">
        <f>SUM(J52:J53)</f>
        <v>0</v>
      </c>
      <c r="K50" s="234"/>
    </row>
    <row r="51" spans="1:11">
      <c r="A51" s="293"/>
      <c r="B51" s="219"/>
      <c r="C51" s="219"/>
      <c r="D51" s="219"/>
      <c r="E51" s="219"/>
      <c r="F51" s="220"/>
      <c r="G51" s="239"/>
      <c r="H51" s="239"/>
      <c r="I51" s="296"/>
      <c r="J51" s="296"/>
      <c r="K51" s="234"/>
    </row>
    <row r="52" spans="1:11">
      <c r="A52" s="293"/>
      <c r="B52" s="219"/>
      <c r="C52" s="219"/>
      <c r="D52" s="219"/>
      <c r="E52" s="219"/>
      <c r="F52" s="220"/>
      <c r="G52" s="474" t="s">
        <v>60</v>
      </c>
      <c r="H52" s="474"/>
      <c r="I52" s="297">
        <f>IF(ESF!I58&gt;ESF!J58,ESF!I58-ESF!J58,0)</f>
        <v>0</v>
      </c>
      <c r="J52" s="297">
        <f>IF(I52&gt;0,0,ESF!J58-ESF!I58)</f>
        <v>0</v>
      </c>
      <c r="K52" s="234"/>
    </row>
    <row r="53" spans="1:11" ht="19.5" customHeight="1">
      <c r="A53" s="299"/>
      <c r="B53" s="264"/>
      <c r="C53" s="264"/>
      <c r="D53" s="264"/>
      <c r="E53" s="264"/>
      <c r="F53" s="258"/>
      <c r="G53" s="495" t="s">
        <v>61</v>
      </c>
      <c r="H53" s="495"/>
      <c r="I53" s="300">
        <f>IF(ESF!I59&gt;ESF!J59,ESF!I59-ESF!J59,0)</f>
        <v>0</v>
      </c>
      <c r="J53" s="300">
        <f>IF(I53&gt;0,0,ESF!J59-ESF!I59)</f>
        <v>0</v>
      </c>
      <c r="K53" s="260"/>
    </row>
    <row r="54" spans="1:11" ht="6" customHeight="1">
      <c r="A54" s="301"/>
      <c r="B54" s="264"/>
      <c r="C54" s="265"/>
      <c r="D54" s="266"/>
      <c r="E54" s="267"/>
      <c r="F54" s="267"/>
      <c r="G54" s="264"/>
      <c r="H54" s="302"/>
      <c r="I54" s="266"/>
      <c r="J54" s="267"/>
      <c r="K54" s="267"/>
    </row>
    <row r="55" spans="1:11" ht="6" customHeight="1">
      <c r="A55" s="219"/>
      <c r="C55" s="237"/>
      <c r="D55" s="261"/>
      <c r="E55" s="262"/>
      <c r="F55" s="262"/>
      <c r="H55" s="303"/>
      <c r="I55" s="261"/>
      <c r="J55" s="262"/>
      <c r="K55" s="262"/>
    </row>
    <row r="56" spans="1:11" ht="6" customHeight="1">
      <c r="B56" s="237"/>
      <c r="C56" s="261"/>
      <c r="D56" s="262"/>
      <c r="E56" s="262"/>
      <c r="G56" s="263"/>
      <c r="H56" s="304"/>
      <c r="I56" s="262"/>
      <c r="J56" s="262"/>
    </row>
    <row r="57" spans="1:11" ht="15" customHeight="1">
      <c r="B57" s="484" t="s">
        <v>78</v>
      </c>
      <c r="C57" s="484"/>
      <c r="D57" s="484"/>
      <c r="E57" s="484"/>
      <c r="F57" s="484"/>
      <c r="G57" s="484"/>
      <c r="H57" s="484"/>
      <c r="I57" s="484"/>
      <c r="J57" s="484"/>
    </row>
    <row r="58" spans="1:11" ht="9.75" customHeight="1">
      <c r="B58" s="237"/>
      <c r="C58" s="261"/>
      <c r="D58" s="262"/>
      <c r="E58" s="262"/>
      <c r="G58" s="263"/>
      <c r="H58" s="304"/>
      <c r="I58" s="262"/>
      <c r="J58" s="262"/>
    </row>
    <row r="59" spans="1:11" ht="50.1" customHeight="1">
      <c r="B59" s="237"/>
      <c r="C59" s="305"/>
      <c r="D59" s="306"/>
      <c r="E59" s="262"/>
      <c r="G59" s="307"/>
      <c r="H59" s="308"/>
      <c r="I59" s="262"/>
      <c r="J59" s="262"/>
    </row>
    <row r="60" spans="1:11" ht="14.1" customHeight="1">
      <c r="B60" s="269"/>
      <c r="C60" s="481" t="s">
        <v>80</v>
      </c>
      <c r="D60" s="481"/>
      <c r="E60" s="262"/>
      <c r="F60" s="262"/>
      <c r="G60" s="481" t="s">
        <v>83</v>
      </c>
      <c r="H60" s="481"/>
      <c r="I60" s="238"/>
      <c r="J60" s="262"/>
    </row>
    <row r="61" spans="1:11" ht="14.1" customHeight="1">
      <c r="B61" s="271"/>
      <c r="C61" s="480" t="s">
        <v>81</v>
      </c>
      <c r="D61" s="480"/>
      <c r="E61" s="272"/>
      <c r="F61" s="272"/>
      <c r="G61" s="480" t="s">
        <v>82</v>
      </c>
      <c r="H61" s="480"/>
      <c r="I61" s="238"/>
      <c r="J61" s="262"/>
    </row>
    <row r="62" spans="1:11">
      <c r="A62" s="256"/>
      <c r="F62" s="220"/>
    </row>
  </sheetData>
  <sheetProtection formatCells="0" selectLockedCells="1"/>
  <mergeCells count="62">
    <mergeCell ref="B12:C12"/>
    <mergeCell ref="B14:C14"/>
    <mergeCell ref="B16:C16"/>
    <mergeCell ref="B17:C17"/>
    <mergeCell ref="B18:C18"/>
    <mergeCell ref="G17:H17"/>
    <mergeCell ref="B31:C31"/>
    <mergeCell ref="B19:C19"/>
    <mergeCell ref="B20:C20"/>
    <mergeCell ref="B21:C21"/>
    <mergeCell ref="B22:C22"/>
    <mergeCell ref="G31:H31"/>
    <mergeCell ref="G22:H22"/>
    <mergeCell ref="B33:C33"/>
    <mergeCell ref="B32:C32"/>
    <mergeCell ref="B26:C26"/>
    <mergeCell ref="B27:C27"/>
    <mergeCell ref="B30:C30"/>
    <mergeCell ref="G52:H52"/>
    <mergeCell ref="C61:D61"/>
    <mergeCell ref="G61:H61"/>
    <mergeCell ref="B57:J57"/>
    <mergeCell ref="C60:D60"/>
    <mergeCell ref="G60:H60"/>
    <mergeCell ref="G53:H53"/>
    <mergeCell ref="G45:H45"/>
    <mergeCell ref="G46:H46"/>
    <mergeCell ref="G47:H47"/>
    <mergeCell ref="G48:H48"/>
    <mergeCell ref="G50:H50"/>
    <mergeCell ref="B34:C34"/>
    <mergeCell ref="G32:H32"/>
    <mergeCell ref="G39:H39"/>
    <mergeCell ref="G44:H44"/>
    <mergeCell ref="G23:H23"/>
    <mergeCell ref="G25:H25"/>
    <mergeCell ref="G27:H27"/>
    <mergeCell ref="G36:H36"/>
    <mergeCell ref="G38:H38"/>
    <mergeCell ref="G42:H42"/>
    <mergeCell ref="G40:H40"/>
    <mergeCell ref="G34:H34"/>
    <mergeCell ref="G28:H28"/>
    <mergeCell ref="G29:H29"/>
    <mergeCell ref="G30:H30"/>
    <mergeCell ref="B24:C24"/>
    <mergeCell ref="B9:C9"/>
    <mergeCell ref="B28:C28"/>
    <mergeCell ref="B29:C29"/>
    <mergeCell ref="C1:I1"/>
    <mergeCell ref="C2:I2"/>
    <mergeCell ref="C3:I3"/>
    <mergeCell ref="C4:I4"/>
    <mergeCell ref="G9:H9"/>
    <mergeCell ref="C5:I5"/>
    <mergeCell ref="G20:H20"/>
    <mergeCell ref="G21:H21"/>
    <mergeCell ref="G19:H19"/>
    <mergeCell ref="G18:H18"/>
    <mergeCell ref="G12:H12"/>
    <mergeCell ref="G14:H14"/>
    <mergeCell ref="G16:H16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5" t="s">
        <v>2</v>
      </c>
      <c r="B2" s="505"/>
      <c r="C2" s="505"/>
      <c r="D2" s="505"/>
      <c r="E2" s="13" t="e">
        <f>ESF!#REF!</f>
        <v>#REF!</v>
      </c>
    </row>
    <row r="3" spans="1:5" ht="79.5">
      <c r="A3" s="505" t="s">
        <v>4</v>
      </c>
      <c r="B3" s="505"/>
      <c r="C3" s="505"/>
      <c r="D3" s="505"/>
      <c r="E3" s="13" t="str">
        <f>ESF!C5</f>
        <v>Poder Ejecutivo / Legislativo / Judicial / Autónomo / Sector Paraestatal</v>
      </c>
    </row>
    <row r="4" spans="1:5">
      <c r="A4" s="505" t="s">
        <v>3</v>
      </c>
      <c r="B4" s="505"/>
      <c r="C4" s="505"/>
      <c r="D4" s="505"/>
      <c r="E4" s="14"/>
    </row>
    <row r="5" spans="1:5">
      <c r="A5" s="505" t="s">
        <v>73</v>
      </c>
      <c r="B5" s="505"/>
      <c r="C5" s="505"/>
      <c r="D5" s="505"/>
      <c r="E5" t="s">
        <v>71</v>
      </c>
    </row>
    <row r="6" spans="1:5">
      <c r="A6" s="6"/>
      <c r="B6" s="6"/>
      <c r="C6" s="500" t="s">
        <v>5</v>
      </c>
      <c r="D6" s="500"/>
      <c r="E6" s="1">
        <v>2013</v>
      </c>
    </row>
    <row r="7" spans="1:5">
      <c r="A7" s="496" t="s">
        <v>69</v>
      </c>
      <c r="B7" s="497" t="s">
        <v>8</v>
      </c>
      <c r="C7" s="498" t="s">
        <v>10</v>
      </c>
      <c r="D7" s="498"/>
      <c r="E7" s="8">
        <f>ESF!D16</f>
        <v>0</v>
      </c>
    </row>
    <row r="8" spans="1:5">
      <c r="A8" s="496"/>
      <c r="B8" s="497"/>
      <c r="C8" s="498" t="s">
        <v>12</v>
      </c>
      <c r="D8" s="498"/>
      <c r="E8" s="8">
        <f>ESF!D17</f>
        <v>0</v>
      </c>
    </row>
    <row r="9" spans="1:5">
      <c r="A9" s="496"/>
      <c r="B9" s="497"/>
      <c r="C9" s="498" t="s">
        <v>14</v>
      </c>
      <c r="D9" s="498"/>
      <c r="E9" s="8">
        <f>ESF!D18</f>
        <v>0</v>
      </c>
    </row>
    <row r="10" spans="1:5">
      <c r="A10" s="496"/>
      <c r="B10" s="497"/>
      <c r="C10" s="498" t="s">
        <v>16</v>
      </c>
      <c r="D10" s="498"/>
      <c r="E10" s="8">
        <f>ESF!D19</f>
        <v>0</v>
      </c>
    </row>
    <row r="11" spans="1:5">
      <c r="A11" s="496"/>
      <c r="B11" s="497"/>
      <c r="C11" s="498" t="s">
        <v>18</v>
      </c>
      <c r="D11" s="498"/>
      <c r="E11" s="8">
        <f>ESF!D20</f>
        <v>0</v>
      </c>
    </row>
    <row r="12" spans="1:5">
      <c r="A12" s="496"/>
      <c r="B12" s="497"/>
      <c r="C12" s="498" t="s">
        <v>20</v>
      </c>
      <c r="D12" s="498"/>
      <c r="E12" s="8">
        <f>ESF!D21</f>
        <v>0</v>
      </c>
    </row>
    <row r="13" spans="1:5">
      <c r="A13" s="496"/>
      <c r="B13" s="497"/>
      <c r="C13" s="498" t="s">
        <v>22</v>
      </c>
      <c r="D13" s="498"/>
      <c r="E13" s="8">
        <f>ESF!D22</f>
        <v>0</v>
      </c>
    </row>
    <row r="14" spans="1:5" ht="15.75" thickBot="1">
      <c r="A14" s="496"/>
      <c r="B14" s="4"/>
      <c r="C14" s="499" t="s">
        <v>25</v>
      </c>
      <c r="D14" s="499"/>
      <c r="E14" s="9">
        <f>ESF!D24</f>
        <v>0</v>
      </c>
    </row>
    <row r="15" spans="1:5">
      <c r="A15" s="496"/>
      <c r="B15" s="497" t="s">
        <v>27</v>
      </c>
      <c r="C15" s="498" t="s">
        <v>29</v>
      </c>
      <c r="D15" s="498"/>
      <c r="E15" s="8">
        <f>ESF!D29</f>
        <v>0</v>
      </c>
    </row>
    <row r="16" spans="1:5">
      <c r="A16" s="496"/>
      <c r="B16" s="497"/>
      <c r="C16" s="498" t="s">
        <v>31</v>
      </c>
      <c r="D16" s="498"/>
      <c r="E16" s="8">
        <f>ESF!D30</f>
        <v>0</v>
      </c>
    </row>
    <row r="17" spans="1:5">
      <c r="A17" s="496"/>
      <c r="B17" s="497"/>
      <c r="C17" s="498" t="s">
        <v>33</v>
      </c>
      <c r="D17" s="498"/>
      <c r="E17" s="8">
        <f>ESF!D31</f>
        <v>0</v>
      </c>
    </row>
    <row r="18" spans="1:5">
      <c r="A18" s="496"/>
      <c r="B18" s="497"/>
      <c r="C18" s="498" t="s">
        <v>35</v>
      </c>
      <c r="D18" s="498"/>
      <c r="E18" s="8">
        <f>ESF!D32</f>
        <v>0</v>
      </c>
    </row>
    <row r="19" spans="1:5">
      <c r="A19" s="496"/>
      <c r="B19" s="497"/>
      <c r="C19" s="498" t="s">
        <v>37</v>
      </c>
      <c r="D19" s="498"/>
      <c r="E19" s="8">
        <f>ESF!D33</f>
        <v>0</v>
      </c>
    </row>
    <row r="20" spans="1:5">
      <c r="A20" s="496"/>
      <c r="B20" s="497"/>
      <c r="C20" s="498" t="s">
        <v>39</v>
      </c>
      <c r="D20" s="498"/>
      <c r="E20" s="8">
        <f>ESF!D34</f>
        <v>0</v>
      </c>
    </row>
    <row r="21" spans="1:5">
      <c r="A21" s="496"/>
      <c r="B21" s="497"/>
      <c r="C21" s="498" t="s">
        <v>41</v>
      </c>
      <c r="D21" s="498"/>
      <c r="E21" s="8">
        <f>ESF!D35</f>
        <v>0</v>
      </c>
    </row>
    <row r="22" spans="1:5">
      <c r="A22" s="496"/>
      <c r="B22" s="497"/>
      <c r="C22" s="498" t="s">
        <v>42</v>
      </c>
      <c r="D22" s="498"/>
      <c r="E22" s="8">
        <f>ESF!D36</f>
        <v>0</v>
      </c>
    </row>
    <row r="23" spans="1:5">
      <c r="A23" s="496"/>
      <c r="B23" s="497"/>
      <c r="C23" s="498" t="s">
        <v>44</v>
      </c>
      <c r="D23" s="498"/>
      <c r="E23" s="8">
        <f>ESF!D37</f>
        <v>0</v>
      </c>
    </row>
    <row r="24" spans="1:5" ht="15.75" thickBot="1">
      <c r="A24" s="496"/>
      <c r="B24" s="4"/>
      <c r="C24" s="499" t="s">
        <v>46</v>
      </c>
      <c r="D24" s="499"/>
      <c r="E24" s="9">
        <f>ESF!D39</f>
        <v>0</v>
      </c>
    </row>
    <row r="25" spans="1:5" ht="15.75" thickBot="1">
      <c r="A25" s="496"/>
      <c r="B25" s="2"/>
      <c r="C25" s="499" t="s">
        <v>48</v>
      </c>
      <c r="D25" s="499"/>
      <c r="E25" s="9">
        <f>ESF!D41</f>
        <v>0</v>
      </c>
    </row>
    <row r="26" spans="1:5">
      <c r="A26" s="496" t="s">
        <v>70</v>
      </c>
      <c r="B26" s="497" t="s">
        <v>9</v>
      </c>
      <c r="C26" s="498" t="s">
        <v>11</v>
      </c>
      <c r="D26" s="498"/>
      <c r="E26" s="8">
        <f>ESF!I16</f>
        <v>0</v>
      </c>
    </row>
    <row r="27" spans="1:5">
      <c r="A27" s="496"/>
      <c r="B27" s="497"/>
      <c r="C27" s="498" t="s">
        <v>13</v>
      </c>
      <c r="D27" s="498"/>
      <c r="E27" s="8">
        <f>ESF!I17</f>
        <v>0</v>
      </c>
    </row>
    <row r="28" spans="1:5">
      <c r="A28" s="496"/>
      <c r="B28" s="497"/>
      <c r="C28" s="498" t="s">
        <v>15</v>
      </c>
      <c r="D28" s="498"/>
      <c r="E28" s="8">
        <f>ESF!I18</f>
        <v>0</v>
      </c>
    </row>
    <row r="29" spans="1:5">
      <c r="A29" s="496"/>
      <c r="B29" s="497"/>
      <c r="C29" s="498" t="s">
        <v>17</v>
      </c>
      <c r="D29" s="498"/>
      <c r="E29" s="8">
        <f>ESF!I19</f>
        <v>0</v>
      </c>
    </row>
    <row r="30" spans="1:5">
      <c r="A30" s="496"/>
      <c r="B30" s="497"/>
      <c r="C30" s="498" t="s">
        <v>19</v>
      </c>
      <c r="D30" s="498"/>
      <c r="E30" s="8">
        <f>ESF!I20</f>
        <v>0</v>
      </c>
    </row>
    <row r="31" spans="1:5">
      <c r="A31" s="496"/>
      <c r="B31" s="497"/>
      <c r="C31" s="498" t="s">
        <v>21</v>
      </c>
      <c r="D31" s="498"/>
      <c r="E31" s="8">
        <f>ESF!I21</f>
        <v>0</v>
      </c>
    </row>
    <row r="32" spans="1:5">
      <c r="A32" s="496"/>
      <c r="B32" s="497"/>
      <c r="C32" s="498" t="s">
        <v>23</v>
      </c>
      <c r="D32" s="498"/>
      <c r="E32" s="8">
        <f>ESF!I22</f>
        <v>0</v>
      </c>
    </row>
    <row r="33" spans="1:5">
      <c r="A33" s="496"/>
      <c r="B33" s="497"/>
      <c r="C33" s="498" t="s">
        <v>24</v>
      </c>
      <c r="D33" s="498"/>
      <c r="E33" s="8">
        <f>ESF!I23</f>
        <v>0</v>
      </c>
    </row>
    <row r="34" spans="1:5" ht="15.75" thickBot="1">
      <c r="A34" s="496"/>
      <c r="B34" s="4"/>
      <c r="C34" s="499" t="s">
        <v>26</v>
      </c>
      <c r="D34" s="499"/>
      <c r="E34" s="9">
        <f>ESF!I25</f>
        <v>0</v>
      </c>
    </row>
    <row r="35" spans="1:5">
      <c r="A35" s="496"/>
      <c r="B35" s="497" t="s">
        <v>28</v>
      </c>
      <c r="C35" s="498" t="s">
        <v>30</v>
      </c>
      <c r="D35" s="498"/>
      <c r="E35" s="8">
        <f>ESF!I29</f>
        <v>0</v>
      </c>
    </row>
    <row r="36" spans="1:5">
      <c r="A36" s="496"/>
      <c r="B36" s="497"/>
      <c r="C36" s="498" t="s">
        <v>32</v>
      </c>
      <c r="D36" s="498"/>
      <c r="E36" s="8">
        <f>ESF!I30</f>
        <v>0</v>
      </c>
    </row>
    <row r="37" spans="1:5">
      <c r="A37" s="496"/>
      <c r="B37" s="497"/>
      <c r="C37" s="498" t="s">
        <v>34</v>
      </c>
      <c r="D37" s="498"/>
      <c r="E37" s="8">
        <f>ESF!I31</f>
        <v>0</v>
      </c>
    </row>
    <row r="38" spans="1:5">
      <c r="A38" s="496"/>
      <c r="B38" s="497"/>
      <c r="C38" s="498" t="s">
        <v>36</v>
      </c>
      <c r="D38" s="498"/>
      <c r="E38" s="8">
        <f>ESF!I32</f>
        <v>0</v>
      </c>
    </row>
    <row r="39" spans="1:5">
      <c r="A39" s="496"/>
      <c r="B39" s="497"/>
      <c r="C39" s="498" t="s">
        <v>38</v>
      </c>
      <c r="D39" s="498"/>
      <c r="E39" s="8">
        <f>ESF!I33</f>
        <v>0</v>
      </c>
    </row>
    <row r="40" spans="1:5">
      <c r="A40" s="496"/>
      <c r="B40" s="497"/>
      <c r="C40" s="498" t="s">
        <v>40</v>
      </c>
      <c r="D40" s="498"/>
      <c r="E40" s="8">
        <f>ESF!I34</f>
        <v>0</v>
      </c>
    </row>
    <row r="41" spans="1:5" ht="15.75" thickBot="1">
      <c r="A41" s="496"/>
      <c r="B41" s="2"/>
      <c r="C41" s="499" t="s">
        <v>43</v>
      </c>
      <c r="D41" s="499"/>
      <c r="E41" s="9">
        <f>ESF!I36</f>
        <v>0</v>
      </c>
    </row>
    <row r="42" spans="1:5" ht="15.75" thickBot="1">
      <c r="A42" s="496"/>
      <c r="B42" s="2"/>
      <c r="C42" s="499" t="s">
        <v>45</v>
      </c>
      <c r="D42" s="499"/>
      <c r="E42" s="9">
        <f>ESF!I38</f>
        <v>0</v>
      </c>
    </row>
    <row r="43" spans="1:5">
      <c r="A43" s="3"/>
      <c r="B43" s="497" t="s">
        <v>47</v>
      </c>
      <c r="C43" s="501" t="s">
        <v>49</v>
      </c>
      <c r="D43" s="501"/>
      <c r="E43" s="10">
        <f>ESF!I42</f>
        <v>0</v>
      </c>
    </row>
    <row r="44" spans="1:5">
      <c r="A44" s="3"/>
      <c r="B44" s="497"/>
      <c r="C44" s="498" t="s">
        <v>50</v>
      </c>
      <c r="D44" s="498"/>
      <c r="E44" s="8">
        <f>ESF!I44</f>
        <v>0</v>
      </c>
    </row>
    <row r="45" spans="1:5">
      <c r="A45" s="3"/>
      <c r="B45" s="497"/>
      <c r="C45" s="498" t="s">
        <v>51</v>
      </c>
      <c r="D45" s="498"/>
      <c r="E45" s="8">
        <f>ESF!I45</f>
        <v>0</v>
      </c>
    </row>
    <row r="46" spans="1:5">
      <c r="A46" s="3"/>
      <c r="B46" s="497"/>
      <c r="C46" s="498" t="s">
        <v>52</v>
      </c>
      <c r="D46" s="498"/>
      <c r="E46" s="8">
        <f>ESF!I46</f>
        <v>0</v>
      </c>
    </row>
    <row r="47" spans="1:5">
      <c r="A47" s="3"/>
      <c r="B47" s="497"/>
      <c r="C47" s="501" t="s">
        <v>53</v>
      </c>
      <c r="D47" s="501"/>
      <c r="E47" s="10">
        <f>ESF!I48</f>
        <v>0</v>
      </c>
    </row>
    <row r="48" spans="1:5">
      <c r="A48" s="3"/>
      <c r="B48" s="497"/>
      <c r="C48" s="498" t="s">
        <v>54</v>
      </c>
      <c r="D48" s="498"/>
      <c r="E48" s="8">
        <f>ESF!I50</f>
        <v>0</v>
      </c>
    </row>
    <row r="49" spans="1:5">
      <c r="A49" s="3"/>
      <c r="B49" s="497"/>
      <c r="C49" s="498" t="s">
        <v>55</v>
      </c>
      <c r="D49" s="498"/>
      <c r="E49" s="8">
        <f>ESF!I51</f>
        <v>0</v>
      </c>
    </row>
    <row r="50" spans="1:5">
      <c r="A50" s="3"/>
      <c r="B50" s="497"/>
      <c r="C50" s="498" t="s">
        <v>56</v>
      </c>
      <c r="D50" s="498"/>
      <c r="E50" s="8">
        <f>ESF!I52</f>
        <v>0</v>
      </c>
    </row>
    <row r="51" spans="1:5">
      <c r="A51" s="3"/>
      <c r="B51" s="497"/>
      <c r="C51" s="498" t="s">
        <v>57</v>
      </c>
      <c r="D51" s="498"/>
      <c r="E51" s="8">
        <f>ESF!I53</f>
        <v>0</v>
      </c>
    </row>
    <row r="52" spans="1:5">
      <c r="A52" s="3"/>
      <c r="B52" s="497"/>
      <c r="C52" s="498" t="s">
        <v>58</v>
      </c>
      <c r="D52" s="498"/>
      <c r="E52" s="8">
        <f>ESF!I54</f>
        <v>0</v>
      </c>
    </row>
    <row r="53" spans="1:5">
      <c r="A53" s="3"/>
      <c r="B53" s="497"/>
      <c r="C53" s="501" t="s">
        <v>59</v>
      </c>
      <c r="D53" s="501"/>
      <c r="E53" s="10">
        <f>ESF!I56</f>
        <v>0</v>
      </c>
    </row>
    <row r="54" spans="1:5">
      <c r="A54" s="3"/>
      <c r="B54" s="497"/>
      <c r="C54" s="498" t="s">
        <v>60</v>
      </c>
      <c r="D54" s="498"/>
      <c r="E54" s="8">
        <f>ESF!I58</f>
        <v>0</v>
      </c>
    </row>
    <row r="55" spans="1:5">
      <c r="A55" s="3"/>
      <c r="B55" s="497"/>
      <c r="C55" s="498" t="s">
        <v>61</v>
      </c>
      <c r="D55" s="498"/>
      <c r="E55" s="8">
        <f>ESF!I59</f>
        <v>0</v>
      </c>
    </row>
    <row r="56" spans="1:5" ht="15.75" thickBot="1">
      <c r="A56" s="3"/>
      <c r="B56" s="497"/>
      <c r="C56" s="499" t="s">
        <v>62</v>
      </c>
      <c r="D56" s="499"/>
      <c r="E56" s="9">
        <f>ESF!I61</f>
        <v>0</v>
      </c>
    </row>
    <row r="57" spans="1:5" ht="15.75" thickBot="1">
      <c r="A57" s="3"/>
      <c r="B57" s="2"/>
      <c r="C57" s="499" t="s">
        <v>63</v>
      </c>
      <c r="D57" s="499"/>
      <c r="E57" s="9">
        <f>ESF!I63</f>
        <v>0</v>
      </c>
    </row>
    <row r="58" spans="1:5">
      <c r="A58" s="3"/>
      <c r="B58" s="2"/>
      <c r="C58" s="500" t="s">
        <v>5</v>
      </c>
      <c r="D58" s="500"/>
      <c r="E58" s="1">
        <v>2012</v>
      </c>
    </row>
    <row r="59" spans="1:5">
      <c r="A59" s="496" t="s">
        <v>69</v>
      </c>
      <c r="B59" s="497" t="s">
        <v>8</v>
      </c>
      <c r="C59" s="498" t="s">
        <v>10</v>
      </c>
      <c r="D59" s="498"/>
      <c r="E59" s="8">
        <f>ESF!E16</f>
        <v>0</v>
      </c>
    </row>
    <row r="60" spans="1:5">
      <c r="A60" s="496"/>
      <c r="B60" s="497"/>
      <c r="C60" s="498" t="s">
        <v>12</v>
      </c>
      <c r="D60" s="498"/>
      <c r="E60" s="8">
        <f>ESF!E17</f>
        <v>0</v>
      </c>
    </row>
    <row r="61" spans="1:5">
      <c r="A61" s="496"/>
      <c r="B61" s="497"/>
      <c r="C61" s="498" t="s">
        <v>14</v>
      </c>
      <c r="D61" s="498"/>
      <c r="E61" s="8">
        <f>ESF!E18</f>
        <v>0</v>
      </c>
    </row>
    <row r="62" spans="1:5">
      <c r="A62" s="496"/>
      <c r="B62" s="497"/>
      <c r="C62" s="498" t="s">
        <v>16</v>
      </c>
      <c r="D62" s="498"/>
      <c r="E62" s="8">
        <f>ESF!E19</f>
        <v>0</v>
      </c>
    </row>
    <row r="63" spans="1:5">
      <c r="A63" s="496"/>
      <c r="B63" s="497"/>
      <c r="C63" s="498" t="s">
        <v>18</v>
      </c>
      <c r="D63" s="498"/>
      <c r="E63" s="8">
        <f>ESF!E20</f>
        <v>0</v>
      </c>
    </row>
    <row r="64" spans="1:5">
      <c r="A64" s="496"/>
      <c r="B64" s="497"/>
      <c r="C64" s="498" t="s">
        <v>20</v>
      </c>
      <c r="D64" s="498"/>
      <c r="E64" s="8">
        <f>ESF!E21</f>
        <v>0</v>
      </c>
    </row>
    <row r="65" spans="1:5">
      <c r="A65" s="496"/>
      <c r="B65" s="497"/>
      <c r="C65" s="498" t="s">
        <v>22</v>
      </c>
      <c r="D65" s="498"/>
      <c r="E65" s="8">
        <f>ESF!E22</f>
        <v>0</v>
      </c>
    </row>
    <row r="66" spans="1:5" ht="15.75" thickBot="1">
      <c r="A66" s="496"/>
      <c r="B66" s="4"/>
      <c r="C66" s="499" t="s">
        <v>25</v>
      </c>
      <c r="D66" s="499"/>
      <c r="E66" s="9">
        <f>ESF!E24</f>
        <v>0</v>
      </c>
    </row>
    <row r="67" spans="1:5">
      <c r="A67" s="496"/>
      <c r="B67" s="497" t="s">
        <v>27</v>
      </c>
      <c r="C67" s="498" t="s">
        <v>29</v>
      </c>
      <c r="D67" s="498"/>
      <c r="E67" s="8">
        <f>ESF!E29</f>
        <v>0</v>
      </c>
    </row>
    <row r="68" spans="1:5">
      <c r="A68" s="496"/>
      <c r="B68" s="497"/>
      <c r="C68" s="498" t="s">
        <v>31</v>
      </c>
      <c r="D68" s="498"/>
      <c r="E68" s="8">
        <f>ESF!E30</f>
        <v>0</v>
      </c>
    </row>
    <row r="69" spans="1:5">
      <c r="A69" s="496"/>
      <c r="B69" s="497"/>
      <c r="C69" s="498" t="s">
        <v>33</v>
      </c>
      <c r="D69" s="498"/>
      <c r="E69" s="8">
        <f>ESF!E31</f>
        <v>0</v>
      </c>
    </row>
    <row r="70" spans="1:5">
      <c r="A70" s="496"/>
      <c r="B70" s="497"/>
      <c r="C70" s="498" t="s">
        <v>35</v>
      </c>
      <c r="D70" s="498"/>
      <c r="E70" s="8">
        <f>ESF!E32</f>
        <v>0</v>
      </c>
    </row>
    <row r="71" spans="1:5">
      <c r="A71" s="496"/>
      <c r="B71" s="497"/>
      <c r="C71" s="498" t="s">
        <v>37</v>
      </c>
      <c r="D71" s="498"/>
      <c r="E71" s="8">
        <f>ESF!E33</f>
        <v>0</v>
      </c>
    </row>
    <row r="72" spans="1:5">
      <c r="A72" s="496"/>
      <c r="B72" s="497"/>
      <c r="C72" s="498" t="s">
        <v>39</v>
      </c>
      <c r="D72" s="498"/>
      <c r="E72" s="8">
        <f>ESF!E34</f>
        <v>0</v>
      </c>
    </row>
    <row r="73" spans="1:5">
      <c r="A73" s="496"/>
      <c r="B73" s="497"/>
      <c r="C73" s="498" t="s">
        <v>41</v>
      </c>
      <c r="D73" s="498"/>
      <c r="E73" s="8">
        <f>ESF!E35</f>
        <v>0</v>
      </c>
    </row>
    <row r="74" spans="1:5">
      <c r="A74" s="496"/>
      <c r="B74" s="497"/>
      <c r="C74" s="498" t="s">
        <v>42</v>
      </c>
      <c r="D74" s="498"/>
      <c r="E74" s="8">
        <f>ESF!E36</f>
        <v>0</v>
      </c>
    </row>
    <row r="75" spans="1:5">
      <c r="A75" s="496"/>
      <c r="B75" s="497"/>
      <c r="C75" s="498" t="s">
        <v>44</v>
      </c>
      <c r="D75" s="498"/>
      <c r="E75" s="8">
        <f>ESF!E37</f>
        <v>0</v>
      </c>
    </row>
    <row r="76" spans="1:5" ht="15.75" thickBot="1">
      <c r="A76" s="496"/>
      <c r="B76" s="4"/>
      <c r="C76" s="499" t="s">
        <v>46</v>
      </c>
      <c r="D76" s="499"/>
      <c r="E76" s="9">
        <f>ESF!E39</f>
        <v>0</v>
      </c>
    </row>
    <row r="77" spans="1:5" ht="15.75" thickBot="1">
      <c r="A77" s="496"/>
      <c r="B77" s="2"/>
      <c r="C77" s="499" t="s">
        <v>48</v>
      </c>
      <c r="D77" s="499"/>
      <c r="E77" s="9">
        <f>ESF!E41</f>
        <v>0</v>
      </c>
    </row>
    <row r="78" spans="1:5">
      <c r="A78" s="496" t="s">
        <v>70</v>
      </c>
      <c r="B78" s="497" t="s">
        <v>9</v>
      </c>
      <c r="C78" s="498" t="s">
        <v>11</v>
      </c>
      <c r="D78" s="498"/>
      <c r="E78" s="8">
        <f>ESF!J16</f>
        <v>0</v>
      </c>
    </row>
    <row r="79" spans="1:5">
      <c r="A79" s="496"/>
      <c r="B79" s="497"/>
      <c r="C79" s="498" t="s">
        <v>13</v>
      </c>
      <c r="D79" s="498"/>
      <c r="E79" s="8">
        <f>ESF!J17</f>
        <v>0</v>
      </c>
    </row>
    <row r="80" spans="1:5">
      <c r="A80" s="496"/>
      <c r="B80" s="497"/>
      <c r="C80" s="498" t="s">
        <v>15</v>
      </c>
      <c r="D80" s="498"/>
      <c r="E80" s="8">
        <f>ESF!J18</f>
        <v>0</v>
      </c>
    </row>
    <row r="81" spans="1:5">
      <c r="A81" s="496"/>
      <c r="B81" s="497"/>
      <c r="C81" s="498" t="s">
        <v>17</v>
      </c>
      <c r="D81" s="498"/>
      <c r="E81" s="8">
        <f>ESF!J19</f>
        <v>0</v>
      </c>
    </row>
    <row r="82" spans="1:5">
      <c r="A82" s="496"/>
      <c r="B82" s="497"/>
      <c r="C82" s="498" t="s">
        <v>19</v>
      </c>
      <c r="D82" s="498"/>
      <c r="E82" s="8">
        <f>ESF!J20</f>
        <v>0</v>
      </c>
    </row>
    <row r="83" spans="1:5">
      <c r="A83" s="496"/>
      <c r="B83" s="497"/>
      <c r="C83" s="498" t="s">
        <v>21</v>
      </c>
      <c r="D83" s="498"/>
      <c r="E83" s="8">
        <f>ESF!J21</f>
        <v>0</v>
      </c>
    </row>
    <row r="84" spans="1:5">
      <c r="A84" s="496"/>
      <c r="B84" s="497"/>
      <c r="C84" s="498" t="s">
        <v>23</v>
      </c>
      <c r="D84" s="498"/>
      <c r="E84" s="8">
        <f>ESF!J22</f>
        <v>0</v>
      </c>
    </row>
    <row r="85" spans="1:5">
      <c r="A85" s="496"/>
      <c r="B85" s="497"/>
      <c r="C85" s="498" t="s">
        <v>24</v>
      </c>
      <c r="D85" s="498"/>
      <c r="E85" s="8">
        <f>ESF!J23</f>
        <v>0</v>
      </c>
    </row>
    <row r="86" spans="1:5" ht="15.75" thickBot="1">
      <c r="A86" s="496"/>
      <c r="B86" s="4"/>
      <c r="C86" s="499" t="s">
        <v>26</v>
      </c>
      <c r="D86" s="499"/>
      <c r="E86" s="9">
        <f>ESF!J25</f>
        <v>0</v>
      </c>
    </row>
    <row r="87" spans="1:5">
      <c r="A87" s="496"/>
      <c r="B87" s="497" t="s">
        <v>28</v>
      </c>
      <c r="C87" s="498" t="s">
        <v>30</v>
      </c>
      <c r="D87" s="498"/>
      <c r="E87" s="8">
        <f>ESF!J29</f>
        <v>0</v>
      </c>
    </row>
    <row r="88" spans="1:5">
      <c r="A88" s="496"/>
      <c r="B88" s="497"/>
      <c r="C88" s="498" t="s">
        <v>32</v>
      </c>
      <c r="D88" s="498"/>
      <c r="E88" s="8">
        <f>ESF!J30</f>
        <v>0</v>
      </c>
    </row>
    <row r="89" spans="1:5">
      <c r="A89" s="496"/>
      <c r="B89" s="497"/>
      <c r="C89" s="498" t="s">
        <v>34</v>
      </c>
      <c r="D89" s="498"/>
      <c r="E89" s="8">
        <f>ESF!J31</f>
        <v>0</v>
      </c>
    </row>
    <row r="90" spans="1:5">
      <c r="A90" s="496"/>
      <c r="B90" s="497"/>
      <c r="C90" s="498" t="s">
        <v>36</v>
      </c>
      <c r="D90" s="498"/>
      <c r="E90" s="8">
        <f>ESF!J32</f>
        <v>0</v>
      </c>
    </row>
    <row r="91" spans="1:5">
      <c r="A91" s="496"/>
      <c r="B91" s="497"/>
      <c r="C91" s="498" t="s">
        <v>38</v>
      </c>
      <c r="D91" s="498"/>
      <c r="E91" s="8">
        <f>ESF!J33</f>
        <v>0</v>
      </c>
    </row>
    <row r="92" spans="1:5">
      <c r="A92" s="496"/>
      <c r="B92" s="497"/>
      <c r="C92" s="498" t="s">
        <v>40</v>
      </c>
      <c r="D92" s="498"/>
      <c r="E92" s="8">
        <f>ESF!J34</f>
        <v>0</v>
      </c>
    </row>
    <row r="93" spans="1:5" ht="15.75" thickBot="1">
      <c r="A93" s="496"/>
      <c r="B93" s="2"/>
      <c r="C93" s="499" t="s">
        <v>43</v>
      </c>
      <c r="D93" s="499"/>
      <c r="E93" s="9">
        <f>ESF!J36</f>
        <v>0</v>
      </c>
    </row>
    <row r="94" spans="1:5" ht="15.75" thickBot="1">
      <c r="A94" s="496"/>
      <c r="B94" s="2"/>
      <c r="C94" s="499" t="s">
        <v>45</v>
      </c>
      <c r="D94" s="499"/>
      <c r="E94" s="9">
        <f>ESF!J38</f>
        <v>0</v>
      </c>
    </row>
    <row r="95" spans="1:5">
      <c r="A95" s="3"/>
      <c r="B95" s="497" t="s">
        <v>47</v>
      </c>
      <c r="C95" s="501" t="s">
        <v>49</v>
      </c>
      <c r="D95" s="501"/>
      <c r="E95" s="10">
        <f>ESF!J42</f>
        <v>0</v>
      </c>
    </row>
    <row r="96" spans="1:5">
      <c r="A96" s="3"/>
      <c r="B96" s="497"/>
      <c r="C96" s="498" t="s">
        <v>50</v>
      </c>
      <c r="D96" s="498"/>
      <c r="E96" s="8">
        <f>ESF!J44</f>
        <v>0</v>
      </c>
    </row>
    <row r="97" spans="1:5">
      <c r="A97" s="3"/>
      <c r="B97" s="497"/>
      <c r="C97" s="498" t="s">
        <v>51</v>
      </c>
      <c r="D97" s="498"/>
      <c r="E97" s="8">
        <f>ESF!J45</f>
        <v>0</v>
      </c>
    </row>
    <row r="98" spans="1:5">
      <c r="A98" s="3"/>
      <c r="B98" s="497"/>
      <c r="C98" s="498" t="s">
        <v>52</v>
      </c>
      <c r="D98" s="498"/>
      <c r="E98" s="8">
        <f>ESF!J46</f>
        <v>0</v>
      </c>
    </row>
    <row r="99" spans="1:5">
      <c r="A99" s="3"/>
      <c r="B99" s="497"/>
      <c r="C99" s="501" t="s">
        <v>53</v>
      </c>
      <c r="D99" s="501"/>
      <c r="E99" s="10">
        <f>ESF!J48</f>
        <v>0</v>
      </c>
    </row>
    <row r="100" spans="1:5">
      <c r="A100" s="3"/>
      <c r="B100" s="497"/>
      <c r="C100" s="498" t="s">
        <v>54</v>
      </c>
      <c r="D100" s="498"/>
      <c r="E100" s="8">
        <f>ESF!J50</f>
        <v>0</v>
      </c>
    </row>
    <row r="101" spans="1:5">
      <c r="A101" s="3"/>
      <c r="B101" s="497"/>
      <c r="C101" s="498" t="s">
        <v>55</v>
      </c>
      <c r="D101" s="498"/>
      <c r="E101" s="8">
        <f>ESF!J51</f>
        <v>0</v>
      </c>
    </row>
    <row r="102" spans="1:5">
      <c r="A102" s="3"/>
      <c r="B102" s="497"/>
      <c r="C102" s="498" t="s">
        <v>56</v>
      </c>
      <c r="D102" s="498"/>
      <c r="E102" s="8">
        <f>ESF!J52</f>
        <v>0</v>
      </c>
    </row>
    <row r="103" spans="1:5">
      <c r="A103" s="3"/>
      <c r="B103" s="497"/>
      <c r="C103" s="498" t="s">
        <v>57</v>
      </c>
      <c r="D103" s="498"/>
      <c r="E103" s="8">
        <f>ESF!J53</f>
        <v>0</v>
      </c>
    </row>
    <row r="104" spans="1:5">
      <c r="A104" s="3"/>
      <c r="B104" s="497"/>
      <c r="C104" s="498" t="s">
        <v>58</v>
      </c>
      <c r="D104" s="498"/>
      <c r="E104" s="8">
        <f>ESF!J54</f>
        <v>0</v>
      </c>
    </row>
    <row r="105" spans="1:5">
      <c r="A105" s="3"/>
      <c r="B105" s="497"/>
      <c r="C105" s="501" t="s">
        <v>59</v>
      </c>
      <c r="D105" s="501"/>
      <c r="E105" s="10">
        <f>ESF!J56</f>
        <v>0</v>
      </c>
    </row>
    <row r="106" spans="1:5">
      <c r="A106" s="3"/>
      <c r="B106" s="497"/>
      <c r="C106" s="498" t="s">
        <v>60</v>
      </c>
      <c r="D106" s="498"/>
      <c r="E106" s="8">
        <f>ESF!J58</f>
        <v>0</v>
      </c>
    </row>
    <row r="107" spans="1:5">
      <c r="A107" s="3"/>
      <c r="B107" s="497"/>
      <c r="C107" s="498" t="s">
        <v>61</v>
      </c>
      <c r="D107" s="498"/>
      <c r="E107" s="8">
        <f>ESF!J59</f>
        <v>0</v>
      </c>
    </row>
    <row r="108" spans="1:5" ht="15.75" thickBot="1">
      <c r="A108" s="3"/>
      <c r="B108" s="497"/>
      <c r="C108" s="499" t="s">
        <v>62</v>
      </c>
      <c r="D108" s="499"/>
      <c r="E108" s="9">
        <f>ESF!J61</f>
        <v>0</v>
      </c>
    </row>
    <row r="109" spans="1:5" ht="15.75" thickBot="1">
      <c r="A109" s="3"/>
      <c r="B109" s="2"/>
      <c r="C109" s="499" t="s">
        <v>63</v>
      </c>
      <c r="D109" s="499"/>
      <c r="E109" s="9">
        <f>ESF!J63</f>
        <v>0</v>
      </c>
    </row>
    <row r="110" spans="1:5">
      <c r="A110" s="3"/>
      <c r="B110" s="2"/>
      <c r="C110" s="506" t="s">
        <v>75</v>
      </c>
      <c r="D110" s="5" t="s">
        <v>64</v>
      </c>
      <c r="E110" s="10" t="str">
        <f>ESF!C71</f>
        <v>Nombre de quien autoriza</v>
      </c>
    </row>
    <row r="111" spans="1:5">
      <c r="A111" s="3"/>
      <c r="B111" s="2"/>
      <c r="C111" s="507"/>
      <c r="D111" s="5" t="s">
        <v>65</v>
      </c>
      <c r="E111" s="10" t="str">
        <f>ESF!C72</f>
        <v>Cargo de quien autoriza</v>
      </c>
    </row>
    <row r="112" spans="1:5">
      <c r="A112" s="3"/>
      <c r="B112" s="2"/>
      <c r="C112" s="507" t="s">
        <v>74</v>
      </c>
      <c r="D112" s="5" t="s">
        <v>64</v>
      </c>
      <c r="E112" s="10" t="str">
        <f>ESF!G71</f>
        <v>Nombre de quien elabora</v>
      </c>
    </row>
    <row r="113" spans="1:5">
      <c r="A113" s="3"/>
      <c r="B113" s="2"/>
      <c r="C113" s="507"/>
      <c r="D113" s="5" t="s">
        <v>65</v>
      </c>
      <c r="E113" s="10" t="str">
        <f>ESF!G72</f>
        <v>Cargo de quien elabora</v>
      </c>
    </row>
    <row r="114" spans="1:5">
      <c r="A114" s="505" t="s">
        <v>2</v>
      </c>
      <c r="B114" s="505"/>
      <c r="C114" s="505"/>
      <c r="D114" s="505"/>
      <c r="E114" s="13" t="e">
        <f>ECSF!#REF!</f>
        <v>#REF!</v>
      </c>
    </row>
    <row r="115" spans="1:5" ht="79.5">
      <c r="A115" s="505" t="s">
        <v>4</v>
      </c>
      <c r="B115" s="505"/>
      <c r="C115" s="505"/>
      <c r="D115" s="505"/>
      <c r="E115" s="13" t="str">
        <f>ECSF!C5</f>
        <v>Poder Ejecutivo / Legislativo / Judicial / Autónomo / Sector Paraestatal</v>
      </c>
    </row>
    <row r="116" spans="1:5">
      <c r="A116" s="505" t="s">
        <v>3</v>
      </c>
      <c r="B116" s="505"/>
      <c r="C116" s="505"/>
      <c r="D116" s="505"/>
      <c r="E116" s="14"/>
    </row>
    <row r="117" spans="1:5">
      <c r="A117" s="505" t="s">
        <v>73</v>
      </c>
      <c r="B117" s="505"/>
      <c r="C117" s="505"/>
      <c r="D117" s="505"/>
      <c r="E117" t="s">
        <v>72</v>
      </c>
    </row>
    <row r="118" spans="1:5">
      <c r="B118" s="502" t="s">
        <v>67</v>
      </c>
      <c r="C118" s="501" t="s">
        <v>6</v>
      </c>
      <c r="D118" s="501"/>
      <c r="E118" s="11">
        <f>ECSF!D12</f>
        <v>0</v>
      </c>
    </row>
    <row r="119" spans="1:5">
      <c r="B119" s="502"/>
      <c r="C119" s="501" t="s">
        <v>8</v>
      </c>
      <c r="D119" s="501"/>
      <c r="E119" s="11">
        <f>ECSF!D14</f>
        <v>0</v>
      </c>
    </row>
    <row r="120" spans="1:5">
      <c r="B120" s="502"/>
      <c r="C120" s="498" t="s">
        <v>10</v>
      </c>
      <c r="D120" s="498"/>
      <c r="E120" s="12">
        <f>ECSF!D16</f>
        <v>0</v>
      </c>
    </row>
    <row r="121" spans="1:5">
      <c r="B121" s="502"/>
      <c r="C121" s="498" t="s">
        <v>12</v>
      </c>
      <c r="D121" s="498"/>
      <c r="E121" s="12">
        <f>ECSF!D17</f>
        <v>0</v>
      </c>
    </row>
    <row r="122" spans="1:5">
      <c r="B122" s="502"/>
      <c r="C122" s="498" t="s">
        <v>14</v>
      </c>
      <c r="D122" s="498"/>
      <c r="E122" s="12">
        <f>ECSF!D18</f>
        <v>0</v>
      </c>
    </row>
    <row r="123" spans="1:5">
      <c r="B123" s="502"/>
      <c r="C123" s="498" t="s">
        <v>16</v>
      </c>
      <c r="D123" s="498"/>
      <c r="E123" s="12">
        <f>ECSF!D19</f>
        <v>0</v>
      </c>
    </row>
    <row r="124" spans="1:5">
      <c r="B124" s="502"/>
      <c r="C124" s="498" t="s">
        <v>18</v>
      </c>
      <c r="D124" s="498"/>
      <c r="E124" s="12">
        <f>ECSF!D20</f>
        <v>0</v>
      </c>
    </row>
    <row r="125" spans="1:5">
      <c r="B125" s="502"/>
      <c r="C125" s="498" t="s">
        <v>20</v>
      </c>
      <c r="D125" s="498"/>
      <c r="E125" s="12">
        <f>ECSF!D21</f>
        <v>0</v>
      </c>
    </row>
    <row r="126" spans="1:5">
      <c r="B126" s="502"/>
      <c r="C126" s="498" t="s">
        <v>22</v>
      </c>
      <c r="D126" s="498"/>
      <c r="E126" s="12">
        <f>ECSF!D22</f>
        <v>0</v>
      </c>
    </row>
    <row r="127" spans="1:5">
      <c r="B127" s="502"/>
      <c r="C127" s="501" t="s">
        <v>27</v>
      </c>
      <c r="D127" s="501"/>
      <c r="E127" s="11">
        <f>ECSF!D24</f>
        <v>0</v>
      </c>
    </row>
    <row r="128" spans="1:5">
      <c r="B128" s="502"/>
      <c r="C128" s="498" t="s">
        <v>29</v>
      </c>
      <c r="D128" s="498"/>
      <c r="E128" s="12">
        <f>ECSF!D26</f>
        <v>0</v>
      </c>
    </row>
    <row r="129" spans="2:5">
      <c r="B129" s="502"/>
      <c r="C129" s="498" t="s">
        <v>31</v>
      </c>
      <c r="D129" s="498"/>
      <c r="E129" s="12">
        <f>ECSF!D27</f>
        <v>0</v>
      </c>
    </row>
    <row r="130" spans="2:5">
      <c r="B130" s="502"/>
      <c r="C130" s="498" t="s">
        <v>33</v>
      </c>
      <c r="D130" s="498"/>
      <c r="E130" s="12">
        <f>ECSF!D28</f>
        <v>0</v>
      </c>
    </row>
    <row r="131" spans="2:5">
      <c r="B131" s="502"/>
      <c r="C131" s="498" t="s">
        <v>35</v>
      </c>
      <c r="D131" s="498"/>
      <c r="E131" s="12">
        <f>ECSF!D29</f>
        <v>0</v>
      </c>
    </row>
    <row r="132" spans="2:5">
      <c r="B132" s="502"/>
      <c r="C132" s="498" t="s">
        <v>37</v>
      </c>
      <c r="D132" s="498"/>
      <c r="E132" s="12">
        <f>ECSF!D30</f>
        <v>0</v>
      </c>
    </row>
    <row r="133" spans="2:5">
      <c r="B133" s="502"/>
      <c r="C133" s="498" t="s">
        <v>39</v>
      </c>
      <c r="D133" s="498"/>
      <c r="E133" s="12">
        <f>ECSF!D31</f>
        <v>0</v>
      </c>
    </row>
    <row r="134" spans="2:5">
      <c r="B134" s="502"/>
      <c r="C134" s="498" t="s">
        <v>41</v>
      </c>
      <c r="D134" s="498"/>
      <c r="E134" s="12">
        <f>ECSF!D32</f>
        <v>0</v>
      </c>
    </row>
    <row r="135" spans="2:5">
      <c r="B135" s="502"/>
      <c r="C135" s="498" t="s">
        <v>42</v>
      </c>
      <c r="D135" s="498"/>
      <c r="E135" s="12">
        <f>ECSF!D33</f>
        <v>0</v>
      </c>
    </row>
    <row r="136" spans="2:5">
      <c r="B136" s="502"/>
      <c r="C136" s="498" t="s">
        <v>44</v>
      </c>
      <c r="D136" s="498"/>
      <c r="E136" s="12">
        <f>ECSF!D34</f>
        <v>0</v>
      </c>
    </row>
    <row r="137" spans="2:5">
      <c r="B137" s="502"/>
      <c r="C137" s="501" t="s">
        <v>7</v>
      </c>
      <c r="D137" s="501"/>
      <c r="E137" s="11">
        <f>ECSF!I12</f>
        <v>0</v>
      </c>
    </row>
    <row r="138" spans="2:5">
      <c r="B138" s="502"/>
      <c r="C138" s="501" t="s">
        <v>9</v>
      </c>
      <c r="D138" s="501"/>
      <c r="E138" s="11">
        <f>ECSF!I14</f>
        <v>0</v>
      </c>
    </row>
    <row r="139" spans="2:5">
      <c r="B139" s="502"/>
      <c r="C139" s="498" t="s">
        <v>11</v>
      </c>
      <c r="D139" s="498"/>
      <c r="E139" s="12">
        <f>ECSF!I16</f>
        <v>0</v>
      </c>
    </row>
    <row r="140" spans="2:5">
      <c r="B140" s="502"/>
      <c r="C140" s="498" t="s">
        <v>13</v>
      </c>
      <c r="D140" s="498"/>
      <c r="E140" s="12">
        <f>ECSF!I17</f>
        <v>0</v>
      </c>
    </row>
    <row r="141" spans="2:5">
      <c r="B141" s="502"/>
      <c r="C141" s="498" t="s">
        <v>15</v>
      </c>
      <c r="D141" s="498"/>
      <c r="E141" s="12">
        <f>ECSF!I18</f>
        <v>0</v>
      </c>
    </row>
    <row r="142" spans="2:5">
      <c r="B142" s="502"/>
      <c r="C142" s="498" t="s">
        <v>17</v>
      </c>
      <c r="D142" s="498"/>
      <c r="E142" s="12">
        <f>ECSF!I19</f>
        <v>0</v>
      </c>
    </row>
    <row r="143" spans="2:5">
      <c r="B143" s="502"/>
      <c r="C143" s="498" t="s">
        <v>19</v>
      </c>
      <c r="D143" s="498"/>
      <c r="E143" s="12">
        <f>ECSF!I20</f>
        <v>0</v>
      </c>
    </row>
    <row r="144" spans="2:5">
      <c r="B144" s="502"/>
      <c r="C144" s="498" t="s">
        <v>21</v>
      </c>
      <c r="D144" s="498"/>
      <c r="E144" s="12">
        <f>ECSF!I21</f>
        <v>0</v>
      </c>
    </row>
    <row r="145" spans="2:5">
      <c r="B145" s="502"/>
      <c r="C145" s="498" t="s">
        <v>23</v>
      </c>
      <c r="D145" s="498"/>
      <c r="E145" s="12">
        <f>ECSF!I22</f>
        <v>0</v>
      </c>
    </row>
    <row r="146" spans="2:5">
      <c r="B146" s="502"/>
      <c r="C146" s="498" t="s">
        <v>24</v>
      </c>
      <c r="D146" s="498"/>
      <c r="E146" s="12">
        <f>ECSF!I23</f>
        <v>0</v>
      </c>
    </row>
    <row r="147" spans="2:5">
      <c r="B147" s="502"/>
      <c r="C147" s="504" t="s">
        <v>28</v>
      </c>
      <c r="D147" s="504"/>
      <c r="E147" s="11">
        <f>ECSF!I25</f>
        <v>0</v>
      </c>
    </row>
    <row r="148" spans="2:5">
      <c r="B148" s="502"/>
      <c r="C148" s="498" t="s">
        <v>30</v>
      </c>
      <c r="D148" s="498"/>
      <c r="E148" s="12">
        <f>ECSF!I27</f>
        <v>0</v>
      </c>
    </row>
    <row r="149" spans="2:5">
      <c r="B149" s="502"/>
      <c r="C149" s="498" t="s">
        <v>32</v>
      </c>
      <c r="D149" s="498"/>
      <c r="E149" s="12">
        <f>ECSF!I28</f>
        <v>0</v>
      </c>
    </row>
    <row r="150" spans="2:5">
      <c r="B150" s="502"/>
      <c r="C150" s="498" t="s">
        <v>34</v>
      </c>
      <c r="D150" s="498"/>
      <c r="E150" s="12">
        <f>ECSF!I29</f>
        <v>0</v>
      </c>
    </row>
    <row r="151" spans="2:5">
      <c r="B151" s="502"/>
      <c r="C151" s="498" t="s">
        <v>36</v>
      </c>
      <c r="D151" s="498"/>
      <c r="E151" s="12">
        <f>ECSF!I30</f>
        <v>0</v>
      </c>
    </row>
    <row r="152" spans="2:5">
      <c r="B152" s="502"/>
      <c r="C152" s="498" t="s">
        <v>38</v>
      </c>
      <c r="D152" s="498"/>
      <c r="E152" s="12">
        <f>ECSF!I31</f>
        <v>0</v>
      </c>
    </row>
    <row r="153" spans="2:5">
      <c r="B153" s="502"/>
      <c r="C153" s="498" t="s">
        <v>40</v>
      </c>
      <c r="D153" s="498"/>
      <c r="E153" s="12">
        <f>ECSF!I32</f>
        <v>0</v>
      </c>
    </row>
    <row r="154" spans="2:5">
      <c r="B154" s="502"/>
      <c r="C154" s="501" t="s">
        <v>47</v>
      </c>
      <c r="D154" s="501"/>
      <c r="E154" s="11">
        <f>ECSF!I34</f>
        <v>0</v>
      </c>
    </row>
    <row r="155" spans="2:5">
      <c r="B155" s="502"/>
      <c r="C155" s="501" t="s">
        <v>49</v>
      </c>
      <c r="D155" s="501"/>
      <c r="E155" s="11">
        <f>ECSF!I36</f>
        <v>0</v>
      </c>
    </row>
    <row r="156" spans="2:5">
      <c r="B156" s="502"/>
      <c r="C156" s="498" t="s">
        <v>50</v>
      </c>
      <c r="D156" s="498"/>
      <c r="E156" s="12">
        <f>ECSF!I38</f>
        <v>0</v>
      </c>
    </row>
    <row r="157" spans="2:5">
      <c r="B157" s="502"/>
      <c r="C157" s="498" t="s">
        <v>51</v>
      </c>
      <c r="D157" s="498"/>
      <c r="E157" s="12">
        <f>ECSF!I39</f>
        <v>0</v>
      </c>
    </row>
    <row r="158" spans="2:5">
      <c r="B158" s="502"/>
      <c r="C158" s="498" t="s">
        <v>52</v>
      </c>
      <c r="D158" s="498"/>
      <c r="E158" s="12">
        <f>ECSF!I40</f>
        <v>0</v>
      </c>
    </row>
    <row r="159" spans="2:5">
      <c r="B159" s="502"/>
      <c r="C159" s="501" t="s">
        <v>53</v>
      </c>
      <c r="D159" s="501"/>
      <c r="E159" s="11">
        <f>ECSF!I42</f>
        <v>0</v>
      </c>
    </row>
    <row r="160" spans="2:5">
      <c r="B160" s="502"/>
      <c r="C160" s="498" t="s">
        <v>54</v>
      </c>
      <c r="D160" s="498"/>
      <c r="E160" s="12">
        <f>ECSF!I44</f>
        <v>0</v>
      </c>
    </row>
    <row r="161" spans="2:5">
      <c r="B161" s="502"/>
      <c r="C161" s="498" t="s">
        <v>55</v>
      </c>
      <c r="D161" s="498"/>
      <c r="E161" s="12">
        <f>ECSF!I45</f>
        <v>0</v>
      </c>
    </row>
    <row r="162" spans="2:5">
      <c r="B162" s="502"/>
      <c r="C162" s="498" t="s">
        <v>56</v>
      </c>
      <c r="D162" s="498"/>
      <c r="E162" s="12">
        <f>ECSF!I46</f>
        <v>0</v>
      </c>
    </row>
    <row r="163" spans="2:5">
      <c r="B163" s="502"/>
      <c r="C163" s="498" t="s">
        <v>57</v>
      </c>
      <c r="D163" s="498"/>
      <c r="E163" s="12">
        <f>ECSF!I47</f>
        <v>0</v>
      </c>
    </row>
    <row r="164" spans="2:5">
      <c r="B164" s="502"/>
      <c r="C164" s="498" t="s">
        <v>58</v>
      </c>
      <c r="D164" s="498"/>
      <c r="E164" s="12">
        <f>ECSF!I48</f>
        <v>0</v>
      </c>
    </row>
    <row r="165" spans="2:5">
      <c r="B165" s="502"/>
      <c r="C165" s="501" t="s">
        <v>59</v>
      </c>
      <c r="D165" s="501"/>
      <c r="E165" s="11">
        <f>ECSF!I50</f>
        <v>0</v>
      </c>
    </row>
    <row r="166" spans="2:5">
      <c r="B166" s="502"/>
      <c r="C166" s="498" t="s">
        <v>60</v>
      </c>
      <c r="D166" s="498"/>
      <c r="E166" s="12">
        <f>ECSF!I52</f>
        <v>0</v>
      </c>
    </row>
    <row r="167" spans="2:5" ht="15" customHeight="1" thickBot="1">
      <c r="B167" s="503"/>
      <c r="C167" s="498" t="s">
        <v>61</v>
      </c>
      <c r="D167" s="498"/>
      <c r="E167" s="12">
        <f>ECSF!I53</f>
        <v>0</v>
      </c>
    </row>
    <row r="168" spans="2:5">
      <c r="B168" s="502" t="s">
        <v>68</v>
      </c>
      <c r="C168" s="501" t="s">
        <v>6</v>
      </c>
      <c r="D168" s="501"/>
      <c r="E168" s="11">
        <f>ECSF!E12</f>
        <v>0</v>
      </c>
    </row>
    <row r="169" spans="2:5" ht="15" customHeight="1">
      <c r="B169" s="502"/>
      <c r="C169" s="501" t="s">
        <v>8</v>
      </c>
      <c r="D169" s="501"/>
      <c r="E169" s="11">
        <f>ECSF!E14</f>
        <v>0</v>
      </c>
    </row>
    <row r="170" spans="2:5" ht="15" customHeight="1">
      <c r="B170" s="502"/>
      <c r="C170" s="498" t="s">
        <v>10</v>
      </c>
      <c r="D170" s="498"/>
      <c r="E170" s="12">
        <f>ECSF!E16</f>
        <v>0</v>
      </c>
    </row>
    <row r="171" spans="2:5" ht="15" customHeight="1">
      <c r="B171" s="502"/>
      <c r="C171" s="498" t="s">
        <v>12</v>
      </c>
      <c r="D171" s="498"/>
      <c r="E171" s="12">
        <f>ECSF!E17</f>
        <v>0</v>
      </c>
    </row>
    <row r="172" spans="2:5">
      <c r="B172" s="502"/>
      <c r="C172" s="498" t="s">
        <v>14</v>
      </c>
      <c r="D172" s="498"/>
      <c r="E172" s="12">
        <f>ECSF!E18</f>
        <v>0</v>
      </c>
    </row>
    <row r="173" spans="2:5">
      <c r="B173" s="502"/>
      <c r="C173" s="498" t="s">
        <v>16</v>
      </c>
      <c r="D173" s="498"/>
      <c r="E173" s="12">
        <f>ECSF!E19</f>
        <v>0</v>
      </c>
    </row>
    <row r="174" spans="2:5" ht="15" customHeight="1">
      <c r="B174" s="502"/>
      <c r="C174" s="498" t="s">
        <v>18</v>
      </c>
      <c r="D174" s="498"/>
      <c r="E174" s="12">
        <f>ECSF!E20</f>
        <v>0</v>
      </c>
    </row>
    <row r="175" spans="2:5" ht="15" customHeight="1">
      <c r="B175" s="502"/>
      <c r="C175" s="498" t="s">
        <v>20</v>
      </c>
      <c r="D175" s="498"/>
      <c r="E175" s="12">
        <f>ECSF!E21</f>
        <v>0</v>
      </c>
    </row>
    <row r="176" spans="2:5">
      <c r="B176" s="502"/>
      <c r="C176" s="498" t="s">
        <v>22</v>
      </c>
      <c r="D176" s="498"/>
      <c r="E176" s="12">
        <f>ECSF!E22</f>
        <v>0</v>
      </c>
    </row>
    <row r="177" spans="2:5" ht="15" customHeight="1">
      <c r="B177" s="502"/>
      <c r="C177" s="501" t="s">
        <v>27</v>
      </c>
      <c r="D177" s="501"/>
      <c r="E177" s="11">
        <f>ECSF!E24</f>
        <v>0</v>
      </c>
    </row>
    <row r="178" spans="2:5">
      <c r="B178" s="502"/>
      <c r="C178" s="498" t="s">
        <v>29</v>
      </c>
      <c r="D178" s="498"/>
      <c r="E178" s="12">
        <f>ECSF!E26</f>
        <v>0</v>
      </c>
    </row>
    <row r="179" spans="2:5" ht="15" customHeight="1">
      <c r="B179" s="502"/>
      <c r="C179" s="498" t="s">
        <v>31</v>
      </c>
      <c r="D179" s="498"/>
      <c r="E179" s="12">
        <f>ECSF!E27</f>
        <v>0</v>
      </c>
    </row>
    <row r="180" spans="2:5" ht="15" customHeight="1">
      <c r="B180" s="502"/>
      <c r="C180" s="498" t="s">
        <v>33</v>
      </c>
      <c r="D180" s="498"/>
      <c r="E180" s="12">
        <f>ECSF!E28</f>
        <v>0</v>
      </c>
    </row>
    <row r="181" spans="2:5" ht="15" customHeight="1">
      <c r="B181" s="502"/>
      <c r="C181" s="498" t="s">
        <v>35</v>
      </c>
      <c r="D181" s="498"/>
      <c r="E181" s="12">
        <f>ECSF!E29</f>
        <v>0</v>
      </c>
    </row>
    <row r="182" spans="2:5" ht="15" customHeight="1">
      <c r="B182" s="502"/>
      <c r="C182" s="498" t="s">
        <v>37</v>
      </c>
      <c r="D182" s="498"/>
      <c r="E182" s="12">
        <f>ECSF!E30</f>
        <v>0</v>
      </c>
    </row>
    <row r="183" spans="2:5" ht="15" customHeight="1">
      <c r="B183" s="502"/>
      <c r="C183" s="498" t="s">
        <v>39</v>
      </c>
      <c r="D183" s="498"/>
      <c r="E183" s="12">
        <f>ECSF!E31</f>
        <v>0</v>
      </c>
    </row>
    <row r="184" spans="2:5" ht="15" customHeight="1">
      <c r="B184" s="502"/>
      <c r="C184" s="498" t="s">
        <v>41</v>
      </c>
      <c r="D184" s="498"/>
      <c r="E184" s="12">
        <f>ECSF!E32</f>
        <v>0</v>
      </c>
    </row>
    <row r="185" spans="2:5" ht="15" customHeight="1">
      <c r="B185" s="502"/>
      <c r="C185" s="498" t="s">
        <v>42</v>
      </c>
      <c r="D185" s="498"/>
      <c r="E185" s="12">
        <f>ECSF!E33</f>
        <v>0</v>
      </c>
    </row>
    <row r="186" spans="2:5" ht="15" customHeight="1">
      <c r="B186" s="502"/>
      <c r="C186" s="498" t="s">
        <v>44</v>
      </c>
      <c r="D186" s="498"/>
      <c r="E186" s="12">
        <f>ECSF!E34</f>
        <v>0</v>
      </c>
    </row>
    <row r="187" spans="2:5" ht="15" customHeight="1">
      <c r="B187" s="502"/>
      <c r="C187" s="501" t="s">
        <v>7</v>
      </c>
      <c r="D187" s="501"/>
      <c r="E187" s="11">
        <f>ECSF!J12</f>
        <v>0</v>
      </c>
    </row>
    <row r="188" spans="2:5">
      <c r="B188" s="502"/>
      <c r="C188" s="501" t="s">
        <v>9</v>
      </c>
      <c r="D188" s="501"/>
      <c r="E188" s="11">
        <f>ECSF!J14</f>
        <v>0</v>
      </c>
    </row>
    <row r="189" spans="2:5">
      <c r="B189" s="502"/>
      <c r="C189" s="498" t="s">
        <v>11</v>
      </c>
      <c r="D189" s="498"/>
      <c r="E189" s="12">
        <f>ECSF!J16</f>
        <v>0</v>
      </c>
    </row>
    <row r="190" spans="2:5">
      <c r="B190" s="502"/>
      <c r="C190" s="498" t="s">
        <v>13</v>
      </c>
      <c r="D190" s="498"/>
      <c r="E190" s="12">
        <f>ECSF!J17</f>
        <v>0</v>
      </c>
    </row>
    <row r="191" spans="2:5" ht="15" customHeight="1">
      <c r="B191" s="502"/>
      <c r="C191" s="498" t="s">
        <v>15</v>
      </c>
      <c r="D191" s="498"/>
      <c r="E191" s="12">
        <f>ECSF!J18</f>
        <v>0</v>
      </c>
    </row>
    <row r="192" spans="2:5">
      <c r="B192" s="502"/>
      <c r="C192" s="498" t="s">
        <v>17</v>
      </c>
      <c r="D192" s="498"/>
      <c r="E192" s="12">
        <f>ECSF!J19</f>
        <v>0</v>
      </c>
    </row>
    <row r="193" spans="2:5" ht="15" customHeight="1">
      <c r="B193" s="502"/>
      <c r="C193" s="498" t="s">
        <v>19</v>
      </c>
      <c r="D193" s="498"/>
      <c r="E193" s="12">
        <f>ECSF!J20</f>
        <v>0</v>
      </c>
    </row>
    <row r="194" spans="2:5" ht="15" customHeight="1">
      <c r="B194" s="502"/>
      <c r="C194" s="498" t="s">
        <v>21</v>
      </c>
      <c r="D194" s="498"/>
      <c r="E194" s="12">
        <f>ECSF!J21</f>
        <v>0</v>
      </c>
    </row>
    <row r="195" spans="2:5" ht="15" customHeight="1">
      <c r="B195" s="502"/>
      <c r="C195" s="498" t="s">
        <v>23</v>
      </c>
      <c r="D195" s="498"/>
      <c r="E195" s="12">
        <f>ECSF!J22</f>
        <v>0</v>
      </c>
    </row>
    <row r="196" spans="2:5" ht="15" customHeight="1">
      <c r="B196" s="502"/>
      <c r="C196" s="498" t="s">
        <v>24</v>
      </c>
      <c r="D196" s="498"/>
      <c r="E196" s="12">
        <f>ECSF!J23</f>
        <v>0</v>
      </c>
    </row>
    <row r="197" spans="2:5" ht="15" customHeight="1">
      <c r="B197" s="502"/>
      <c r="C197" s="504" t="s">
        <v>28</v>
      </c>
      <c r="D197" s="504"/>
      <c r="E197" s="11">
        <f>ECSF!J25</f>
        <v>0</v>
      </c>
    </row>
    <row r="198" spans="2:5" ht="15" customHeight="1">
      <c r="B198" s="502"/>
      <c r="C198" s="498" t="s">
        <v>30</v>
      </c>
      <c r="D198" s="498"/>
      <c r="E198" s="12">
        <f>ECSF!J27</f>
        <v>0</v>
      </c>
    </row>
    <row r="199" spans="2:5" ht="15" customHeight="1">
      <c r="B199" s="502"/>
      <c r="C199" s="498" t="s">
        <v>32</v>
      </c>
      <c r="D199" s="498"/>
      <c r="E199" s="12">
        <f>ECSF!J28</f>
        <v>0</v>
      </c>
    </row>
    <row r="200" spans="2:5" ht="15" customHeight="1">
      <c r="B200" s="502"/>
      <c r="C200" s="498" t="s">
        <v>34</v>
      </c>
      <c r="D200" s="498"/>
      <c r="E200" s="12">
        <f>ECSF!J29</f>
        <v>0</v>
      </c>
    </row>
    <row r="201" spans="2:5">
      <c r="B201" s="502"/>
      <c r="C201" s="498" t="s">
        <v>36</v>
      </c>
      <c r="D201" s="498"/>
      <c r="E201" s="12">
        <f>ECSF!J30</f>
        <v>0</v>
      </c>
    </row>
    <row r="202" spans="2:5" ht="15" customHeight="1">
      <c r="B202" s="502"/>
      <c r="C202" s="498" t="s">
        <v>38</v>
      </c>
      <c r="D202" s="498"/>
      <c r="E202" s="12">
        <f>ECSF!J31</f>
        <v>0</v>
      </c>
    </row>
    <row r="203" spans="2:5">
      <c r="B203" s="502"/>
      <c r="C203" s="498" t="s">
        <v>40</v>
      </c>
      <c r="D203" s="498"/>
      <c r="E203" s="12">
        <f>ECSF!J32</f>
        <v>0</v>
      </c>
    </row>
    <row r="204" spans="2:5" ht="15" customHeight="1">
      <c r="B204" s="502"/>
      <c r="C204" s="501" t="s">
        <v>47</v>
      </c>
      <c r="D204" s="501"/>
      <c r="E204" s="11">
        <f>ECSF!J34</f>
        <v>0</v>
      </c>
    </row>
    <row r="205" spans="2:5" ht="15" customHeight="1">
      <c r="B205" s="502"/>
      <c r="C205" s="501" t="s">
        <v>49</v>
      </c>
      <c r="D205" s="501"/>
      <c r="E205" s="11">
        <f>ECSF!J36</f>
        <v>0</v>
      </c>
    </row>
    <row r="206" spans="2:5" ht="15" customHeight="1">
      <c r="B206" s="502"/>
      <c r="C206" s="498" t="s">
        <v>50</v>
      </c>
      <c r="D206" s="498"/>
      <c r="E206" s="12">
        <f>ECSF!J38</f>
        <v>0</v>
      </c>
    </row>
    <row r="207" spans="2:5" ht="15" customHeight="1">
      <c r="B207" s="502"/>
      <c r="C207" s="498" t="s">
        <v>51</v>
      </c>
      <c r="D207" s="498"/>
      <c r="E207" s="12">
        <f>ECSF!J39</f>
        <v>0</v>
      </c>
    </row>
    <row r="208" spans="2:5" ht="15" customHeight="1">
      <c r="B208" s="502"/>
      <c r="C208" s="498" t="s">
        <v>52</v>
      </c>
      <c r="D208" s="498"/>
      <c r="E208" s="12">
        <f>ECSF!J40</f>
        <v>0</v>
      </c>
    </row>
    <row r="209" spans="2:5" ht="15" customHeight="1">
      <c r="B209" s="502"/>
      <c r="C209" s="501" t="s">
        <v>53</v>
      </c>
      <c r="D209" s="501"/>
      <c r="E209" s="11">
        <f>ECSF!J42</f>
        <v>0</v>
      </c>
    </row>
    <row r="210" spans="2:5">
      <c r="B210" s="502"/>
      <c r="C210" s="498" t="s">
        <v>54</v>
      </c>
      <c r="D210" s="498"/>
      <c r="E210" s="12">
        <f>ECSF!J44</f>
        <v>0</v>
      </c>
    </row>
    <row r="211" spans="2:5" ht="15" customHeight="1">
      <c r="B211" s="502"/>
      <c r="C211" s="498" t="s">
        <v>55</v>
      </c>
      <c r="D211" s="498"/>
      <c r="E211" s="12">
        <f>ECSF!J45</f>
        <v>0</v>
      </c>
    </row>
    <row r="212" spans="2:5">
      <c r="B212" s="502"/>
      <c r="C212" s="498" t="s">
        <v>56</v>
      </c>
      <c r="D212" s="498"/>
      <c r="E212" s="12">
        <f>ECSF!J46</f>
        <v>0</v>
      </c>
    </row>
    <row r="213" spans="2:5" ht="15" customHeight="1">
      <c r="B213" s="502"/>
      <c r="C213" s="498" t="s">
        <v>57</v>
      </c>
      <c r="D213" s="498"/>
      <c r="E213" s="12">
        <f>ECSF!J47</f>
        <v>0</v>
      </c>
    </row>
    <row r="214" spans="2:5">
      <c r="B214" s="502"/>
      <c r="C214" s="498" t="s">
        <v>58</v>
      </c>
      <c r="D214" s="498"/>
      <c r="E214" s="12">
        <f>ECSF!J48</f>
        <v>0</v>
      </c>
    </row>
    <row r="215" spans="2:5">
      <c r="B215" s="502"/>
      <c r="C215" s="501" t="s">
        <v>59</v>
      </c>
      <c r="D215" s="501"/>
      <c r="E215" s="11">
        <f>ECSF!J50</f>
        <v>0</v>
      </c>
    </row>
    <row r="216" spans="2:5">
      <c r="B216" s="502"/>
      <c r="C216" s="498" t="s">
        <v>60</v>
      </c>
      <c r="D216" s="498"/>
      <c r="E216" s="12">
        <f>ECSF!J52</f>
        <v>0</v>
      </c>
    </row>
    <row r="217" spans="2:5" ht="15.75" thickBot="1">
      <c r="B217" s="503"/>
      <c r="C217" s="498" t="s">
        <v>61</v>
      </c>
      <c r="D217" s="498"/>
      <c r="E217" s="12">
        <f>ECSF!J53</f>
        <v>0</v>
      </c>
    </row>
    <row r="218" spans="2:5">
      <c r="C218" s="506" t="s">
        <v>75</v>
      </c>
      <c r="D218" s="5" t="s">
        <v>64</v>
      </c>
      <c r="E218" s="15" t="str">
        <f>ECSF!C60</f>
        <v>Nombre de quien autoriza</v>
      </c>
    </row>
    <row r="219" spans="2:5">
      <c r="C219" s="507"/>
      <c r="D219" s="5" t="s">
        <v>65</v>
      </c>
      <c r="E219" s="15" t="str">
        <f>ECSF!C61</f>
        <v>Cargo de quien autoriza</v>
      </c>
    </row>
    <row r="220" spans="2:5">
      <c r="C220" s="507" t="s">
        <v>74</v>
      </c>
      <c r="D220" s="5" t="s">
        <v>64</v>
      </c>
      <c r="E220" s="15" t="str">
        <f>ECSF!G60</f>
        <v>Nombre de quien elabora</v>
      </c>
    </row>
    <row r="221" spans="2:5">
      <c r="C221" s="507"/>
      <c r="D221" s="5" t="s">
        <v>65</v>
      </c>
      <c r="E221" s="15" t="str">
        <f>ECSF!G61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topLeftCell="A19" zoomScale="110" zoomScaleNormal="110" workbookViewId="0">
      <selection activeCell="B19" sqref="B19:C19"/>
    </sheetView>
  </sheetViews>
  <sheetFormatPr baseColWidth="10" defaultColWidth="11.42578125" defaultRowHeight="12"/>
  <cols>
    <col min="1" max="1" width="1.140625" style="177" customWidth="1"/>
    <col min="2" max="2" width="11.7109375" style="177" customWidth="1"/>
    <col min="3" max="3" width="54.42578125" style="177" customWidth="1"/>
    <col min="4" max="4" width="19.140625" style="334" customWidth="1"/>
    <col min="5" max="5" width="19.28515625" style="177" customWidth="1"/>
    <col min="6" max="6" width="19" style="177" customWidth="1"/>
    <col min="7" max="7" width="21.28515625" style="177" customWidth="1"/>
    <col min="8" max="8" width="18.7109375" style="177" customWidth="1"/>
    <col min="9" max="9" width="1.140625" style="177" customWidth="1"/>
    <col min="10" max="16384" width="11.42578125" style="177"/>
  </cols>
  <sheetData>
    <row r="1" spans="1:13" s="219" customFormat="1" ht="14.1" customHeight="1">
      <c r="B1" s="222"/>
      <c r="C1" s="475" t="s">
        <v>198</v>
      </c>
      <c r="D1" s="475"/>
      <c r="E1" s="475"/>
      <c r="F1" s="475"/>
      <c r="G1" s="475"/>
      <c r="H1" s="222"/>
      <c r="I1" s="222"/>
      <c r="J1" s="177"/>
      <c r="K1" s="177"/>
    </row>
    <row r="2" spans="1:13" s="219" customFormat="1" ht="14.1" customHeight="1">
      <c r="B2" s="222"/>
      <c r="C2" s="475" t="s">
        <v>151</v>
      </c>
      <c r="D2" s="475"/>
      <c r="E2" s="475"/>
      <c r="F2" s="475"/>
      <c r="G2" s="475"/>
      <c r="H2" s="222"/>
      <c r="I2" s="222"/>
      <c r="J2" s="177"/>
      <c r="K2" s="177"/>
    </row>
    <row r="3" spans="1:13" s="219" customFormat="1" ht="14.1" customHeight="1">
      <c r="B3" s="222"/>
      <c r="C3" s="475" t="s">
        <v>217</v>
      </c>
      <c r="D3" s="475"/>
      <c r="E3" s="475"/>
      <c r="F3" s="475"/>
      <c r="G3" s="475"/>
      <c r="H3" s="222"/>
      <c r="I3" s="222"/>
      <c r="J3" s="177"/>
      <c r="K3" s="177"/>
    </row>
    <row r="4" spans="1:13" s="219" customFormat="1" ht="14.1" customHeight="1">
      <c r="B4" s="222"/>
      <c r="C4" s="475" t="s">
        <v>1</v>
      </c>
      <c r="D4" s="475"/>
      <c r="E4" s="475"/>
      <c r="F4" s="475"/>
      <c r="G4" s="475"/>
      <c r="H4" s="222"/>
      <c r="I4" s="222"/>
      <c r="J4" s="177"/>
      <c r="K4" s="177"/>
    </row>
    <row r="5" spans="1:13" s="219" customFormat="1" ht="20.100000000000001" customHeight="1">
      <c r="A5" s="224"/>
      <c r="B5" s="225" t="s">
        <v>4</v>
      </c>
      <c r="C5" s="492" t="s">
        <v>390</v>
      </c>
      <c r="D5" s="492"/>
      <c r="E5" s="492"/>
      <c r="F5" s="492"/>
      <c r="G5" s="492"/>
      <c r="H5" s="189"/>
      <c r="I5" s="309"/>
      <c r="J5" s="309"/>
      <c r="K5" s="309"/>
      <c r="L5" s="309"/>
      <c r="M5" s="309"/>
    </row>
    <row r="6" spans="1:13" s="219" customFormat="1" ht="6.75" customHeight="1">
      <c r="A6" s="476"/>
      <c r="B6" s="476"/>
      <c r="C6" s="476"/>
      <c r="D6" s="476"/>
      <c r="E6" s="476"/>
      <c r="F6" s="476"/>
      <c r="G6" s="476"/>
      <c r="H6" s="476"/>
      <c r="I6" s="476"/>
    </row>
    <row r="7" spans="1:13" s="219" customFormat="1" ht="3" customHeight="1">
      <c r="A7" s="476"/>
      <c r="B7" s="476"/>
      <c r="C7" s="476"/>
      <c r="D7" s="476"/>
      <c r="E7" s="476"/>
      <c r="F7" s="476"/>
      <c r="G7" s="476"/>
      <c r="H7" s="476"/>
      <c r="I7" s="476"/>
    </row>
    <row r="8" spans="1:13" s="314" customFormat="1">
      <c r="A8" s="310"/>
      <c r="B8" s="509" t="s">
        <v>76</v>
      </c>
      <c r="C8" s="509"/>
      <c r="D8" s="311" t="s">
        <v>152</v>
      </c>
      <c r="E8" s="311" t="s">
        <v>153</v>
      </c>
      <c r="F8" s="312" t="s">
        <v>154</v>
      </c>
      <c r="G8" s="312" t="s">
        <v>155</v>
      </c>
      <c r="H8" s="312" t="s">
        <v>156</v>
      </c>
      <c r="I8" s="313"/>
    </row>
    <row r="9" spans="1:13" s="314" customFormat="1">
      <c r="A9" s="315"/>
      <c r="B9" s="510"/>
      <c r="C9" s="510"/>
      <c r="D9" s="316">
        <v>1</v>
      </c>
      <c r="E9" s="316">
        <v>2</v>
      </c>
      <c r="F9" s="317">
        <v>3</v>
      </c>
      <c r="G9" s="317" t="s">
        <v>157</v>
      </c>
      <c r="H9" s="317" t="s">
        <v>158</v>
      </c>
      <c r="I9" s="318"/>
    </row>
    <row r="10" spans="1:13" s="219" customFormat="1" ht="3" customHeight="1">
      <c r="A10" s="511"/>
      <c r="B10" s="476"/>
      <c r="C10" s="476"/>
      <c r="D10" s="476"/>
      <c r="E10" s="476"/>
      <c r="F10" s="476"/>
      <c r="G10" s="476"/>
      <c r="H10" s="476"/>
      <c r="I10" s="512"/>
    </row>
    <row r="11" spans="1:13" s="219" customFormat="1" ht="3" customHeight="1">
      <c r="A11" s="513"/>
      <c r="B11" s="514"/>
      <c r="C11" s="514"/>
      <c r="D11" s="514"/>
      <c r="E11" s="514"/>
      <c r="F11" s="514"/>
      <c r="G11" s="514"/>
      <c r="H11" s="514"/>
      <c r="I11" s="515"/>
      <c r="J11" s="177"/>
      <c r="K11" s="177"/>
    </row>
    <row r="12" spans="1:13" s="219" customFormat="1">
      <c r="A12" s="248"/>
      <c r="B12" s="516" t="s">
        <v>6</v>
      </c>
      <c r="C12" s="516"/>
      <c r="D12" s="319">
        <f>+D14+D24</f>
        <v>0</v>
      </c>
      <c r="E12" s="319">
        <f>+E14+E24</f>
        <v>0</v>
      </c>
      <c r="F12" s="319">
        <f>+F14+F24</f>
        <v>0</v>
      </c>
      <c r="G12" s="319">
        <f t="shared" ref="G12:H12" si="0">+G14+G24</f>
        <v>0</v>
      </c>
      <c r="H12" s="319">
        <f t="shared" si="0"/>
        <v>0</v>
      </c>
      <c r="I12" s="320"/>
      <c r="J12" s="177"/>
      <c r="K12" s="177"/>
    </row>
    <row r="13" spans="1:13" s="219" customFormat="1" ht="5.0999999999999996" customHeight="1">
      <c r="A13" s="248"/>
      <c r="B13" s="321"/>
      <c r="C13" s="321"/>
      <c r="D13" s="319"/>
      <c r="E13" s="319"/>
      <c r="F13" s="319"/>
      <c r="G13" s="319"/>
      <c r="H13" s="319"/>
      <c r="I13" s="320"/>
      <c r="J13" s="177"/>
      <c r="K13" s="177"/>
    </row>
    <row r="14" spans="1:13" s="219" customFormat="1" ht="20.25">
      <c r="A14" s="322"/>
      <c r="B14" s="479" t="s">
        <v>8</v>
      </c>
      <c r="C14" s="479"/>
      <c r="D14" s="323">
        <f>SUM(D16:D22)</f>
        <v>0</v>
      </c>
      <c r="E14" s="323">
        <f>SUM(E16:E22)</f>
        <v>0</v>
      </c>
      <c r="F14" s="323">
        <f>SUM(F16:F22)</f>
        <v>0</v>
      </c>
      <c r="G14" s="323">
        <f>D14+E14-F14</f>
        <v>0</v>
      </c>
      <c r="H14" s="323">
        <f>G14-D14</f>
        <v>0</v>
      </c>
      <c r="I14" s="324"/>
      <c r="J14" s="177"/>
      <c r="K14" s="325"/>
    </row>
    <row r="15" spans="1:13" s="219" customFormat="1" ht="5.0999999999999996" customHeight="1">
      <c r="A15" s="235"/>
      <c r="B15" s="220"/>
      <c r="C15" s="220"/>
      <c r="D15" s="326"/>
      <c r="E15" s="326"/>
      <c r="F15" s="326"/>
      <c r="G15" s="326"/>
      <c r="H15" s="326"/>
      <c r="I15" s="327"/>
      <c r="J15" s="177"/>
      <c r="K15" s="325"/>
    </row>
    <row r="16" spans="1:13" s="219" customFormat="1" ht="19.5" customHeight="1">
      <c r="A16" s="235"/>
      <c r="B16" s="508" t="s">
        <v>10</v>
      </c>
      <c r="C16" s="508"/>
      <c r="D16" s="328">
        <f>+ESF!E16</f>
        <v>0</v>
      </c>
      <c r="E16" s="328">
        <v>0</v>
      </c>
      <c r="F16" s="328">
        <v>0</v>
      </c>
      <c r="G16" s="247">
        <f>D16+E16-F16</f>
        <v>0</v>
      </c>
      <c r="H16" s="247">
        <f>G16-D16</f>
        <v>0</v>
      </c>
      <c r="I16" s="327"/>
      <c r="J16" s="177"/>
      <c r="K16" s="325" t="str">
        <f>IF(G16=ESF!D16," ","Error")</f>
        <v xml:space="preserve"> </v>
      </c>
    </row>
    <row r="17" spans="1:14" s="219" customFormat="1" ht="19.5" customHeight="1">
      <c r="A17" s="235"/>
      <c r="B17" s="508" t="s">
        <v>12</v>
      </c>
      <c r="C17" s="508"/>
      <c r="D17" s="328">
        <f>+ESF!E17</f>
        <v>0</v>
      </c>
      <c r="E17" s="328">
        <v>0</v>
      </c>
      <c r="F17" s="328">
        <v>0</v>
      </c>
      <c r="G17" s="247">
        <f t="shared" ref="G17:G22" si="1">D17+E17-F17</f>
        <v>0</v>
      </c>
      <c r="H17" s="247">
        <f t="shared" ref="H17:H22" si="2">G17-D17</f>
        <v>0</v>
      </c>
      <c r="I17" s="327"/>
      <c r="J17" s="177"/>
      <c r="K17" s="325" t="str">
        <f>IF(G17=ESF!D17," ","Error")</f>
        <v xml:space="preserve"> </v>
      </c>
    </row>
    <row r="18" spans="1:14" s="219" customFormat="1" ht="19.5" customHeight="1">
      <c r="A18" s="235"/>
      <c r="B18" s="508" t="s">
        <v>14</v>
      </c>
      <c r="C18" s="508"/>
      <c r="D18" s="328">
        <f>+ESF!E18</f>
        <v>0</v>
      </c>
      <c r="E18" s="328">
        <v>0</v>
      </c>
      <c r="F18" s="328">
        <v>0</v>
      </c>
      <c r="G18" s="247">
        <f t="shared" si="1"/>
        <v>0</v>
      </c>
      <c r="H18" s="247">
        <f t="shared" si="2"/>
        <v>0</v>
      </c>
      <c r="I18" s="327"/>
      <c r="J18" s="177"/>
      <c r="K18" s="325" t="str">
        <f>IF(G18=ESF!D18," ","Error")</f>
        <v xml:space="preserve"> </v>
      </c>
    </row>
    <row r="19" spans="1:14" s="219" customFormat="1" ht="19.5" customHeight="1">
      <c r="A19" s="235"/>
      <c r="B19" s="508" t="s">
        <v>16</v>
      </c>
      <c r="C19" s="508"/>
      <c r="D19" s="328">
        <f>+ESF!E19</f>
        <v>0</v>
      </c>
      <c r="E19" s="328">
        <v>0</v>
      </c>
      <c r="F19" s="328">
        <v>0</v>
      </c>
      <c r="G19" s="247">
        <f t="shared" si="1"/>
        <v>0</v>
      </c>
      <c r="H19" s="247">
        <f t="shared" si="2"/>
        <v>0</v>
      </c>
      <c r="I19" s="327"/>
      <c r="J19" s="177"/>
      <c r="K19" s="325" t="str">
        <f>IF(G19=ESF!D19," ","Error")</f>
        <v xml:space="preserve"> </v>
      </c>
      <c r="N19" s="219" t="s">
        <v>139</v>
      </c>
    </row>
    <row r="20" spans="1:14" s="219" customFormat="1" ht="19.5" customHeight="1">
      <c r="A20" s="235"/>
      <c r="B20" s="508" t="s">
        <v>18</v>
      </c>
      <c r="C20" s="508"/>
      <c r="D20" s="328">
        <f>+ESF!E20</f>
        <v>0</v>
      </c>
      <c r="E20" s="328">
        <v>0</v>
      </c>
      <c r="F20" s="328">
        <v>0</v>
      </c>
      <c r="G20" s="247">
        <f t="shared" si="1"/>
        <v>0</v>
      </c>
      <c r="H20" s="247">
        <f t="shared" si="2"/>
        <v>0</v>
      </c>
      <c r="I20" s="327"/>
      <c r="J20" s="177"/>
      <c r="K20" s="325" t="str">
        <f>IF(G20=ESF!D20," ","Error")</f>
        <v xml:space="preserve"> </v>
      </c>
    </row>
    <row r="21" spans="1:14" s="219" customFormat="1" ht="19.5" customHeight="1">
      <c r="A21" s="235"/>
      <c r="B21" s="508" t="s">
        <v>20</v>
      </c>
      <c r="C21" s="508"/>
      <c r="D21" s="328">
        <f>+ESF!E21</f>
        <v>0</v>
      </c>
      <c r="E21" s="328">
        <v>0</v>
      </c>
      <c r="F21" s="328">
        <v>0</v>
      </c>
      <c r="G21" s="247">
        <f t="shared" si="1"/>
        <v>0</v>
      </c>
      <c r="H21" s="247">
        <f t="shared" si="2"/>
        <v>0</v>
      </c>
      <c r="I21" s="327"/>
      <c r="J21" s="177"/>
      <c r="K21" s="325" t="str">
        <f>IF(G21=ESF!D21," ","Error")</f>
        <v xml:space="preserve"> </v>
      </c>
      <c r="L21" s="219" t="s">
        <v>139</v>
      </c>
    </row>
    <row r="22" spans="1:14" ht="19.5" customHeight="1">
      <c r="A22" s="235"/>
      <c r="B22" s="508" t="s">
        <v>22</v>
      </c>
      <c r="C22" s="508"/>
      <c r="D22" s="328">
        <f>+ESF!E22</f>
        <v>0</v>
      </c>
      <c r="E22" s="328">
        <v>0</v>
      </c>
      <c r="F22" s="328">
        <v>0</v>
      </c>
      <c r="G22" s="247">
        <f t="shared" si="1"/>
        <v>0</v>
      </c>
      <c r="H22" s="247">
        <f t="shared" si="2"/>
        <v>0</v>
      </c>
      <c r="I22" s="327"/>
      <c r="K22" s="325" t="str">
        <f>IF(G22=ESF!D22," ","Error")</f>
        <v xml:space="preserve"> </v>
      </c>
    </row>
    <row r="23" spans="1:14" ht="20.25">
      <c r="A23" s="235"/>
      <c r="B23" s="329"/>
      <c r="C23" s="329"/>
      <c r="D23" s="330"/>
      <c r="E23" s="330"/>
      <c r="F23" s="330"/>
      <c r="G23" s="330"/>
      <c r="H23" s="330"/>
      <c r="I23" s="327"/>
      <c r="K23" s="325"/>
    </row>
    <row r="24" spans="1:14" ht="20.25">
      <c r="A24" s="322"/>
      <c r="B24" s="479" t="s">
        <v>27</v>
      </c>
      <c r="C24" s="479"/>
      <c r="D24" s="323">
        <f>SUM(D26:D34)</f>
        <v>0</v>
      </c>
      <c r="E24" s="323">
        <f>SUM(E26:E34)</f>
        <v>0</v>
      </c>
      <c r="F24" s="323">
        <f>SUM(F26:F34)</f>
        <v>0</v>
      </c>
      <c r="G24" s="323">
        <f>D24+E24-F24</f>
        <v>0</v>
      </c>
      <c r="H24" s="323">
        <f>G24-D24</f>
        <v>0</v>
      </c>
      <c r="I24" s="324"/>
      <c r="K24" s="325"/>
    </row>
    <row r="25" spans="1:14" ht="5.0999999999999996" customHeight="1">
      <c r="A25" s="235"/>
      <c r="B25" s="220"/>
      <c r="C25" s="329"/>
      <c r="D25" s="326"/>
      <c r="E25" s="326"/>
      <c r="F25" s="326"/>
      <c r="G25" s="326"/>
      <c r="H25" s="326"/>
      <c r="I25" s="327"/>
      <c r="K25" s="325"/>
    </row>
    <row r="26" spans="1:14" ht="19.5" customHeight="1">
      <c r="A26" s="235"/>
      <c r="B26" s="508" t="s">
        <v>29</v>
      </c>
      <c r="C26" s="508"/>
      <c r="D26" s="328">
        <f>+ESF!E29</f>
        <v>0</v>
      </c>
      <c r="E26" s="328">
        <v>0</v>
      </c>
      <c r="F26" s="328">
        <v>0</v>
      </c>
      <c r="G26" s="247">
        <f>D26+E26-F26</f>
        <v>0</v>
      </c>
      <c r="H26" s="247">
        <f>G26-D26</f>
        <v>0</v>
      </c>
      <c r="I26" s="327"/>
      <c r="K26" s="325" t="str">
        <f>IF(G26=ESF!D29," ","error")</f>
        <v xml:space="preserve"> </v>
      </c>
    </row>
    <row r="27" spans="1:14" ht="19.5" customHeight="1">
      <c r="A27" s="235"/>
      <c r="B27" s="508" t="s">
        <v>31</v>
      </c>
      <c r="C27" s="508"/>
      <c r="D27" s="328">
        <f>+ESF!E30</f>
        <v>0</v>
      </c>
      <c r="E27" s="328">
        <v>0</v>
      </c>
      <c r="F27" s="328">
        <v>0</v>
      </c>
      <c r="G27" s="247">
        <f t="shared" ref="G27:G34" si="3">D27+E27-F27</f>
        <v>0</v>
      </c>
      <c r="H27" s="247">
        <f t="shared" ref="H27:H34" si="4">G27-D27</f>
        <v>0</v>
      </c>
      <c r="I27" s="327"/>
      <c r="K27" s="325" t="str">
        <f>IF(G27=ESF!D30," ","error")</f>
        <v xml:space="preserve"> </v>
      </c>
    </row>
    <row r="28" spans="1:14" ht="19.5" customHeight="1">
      <c r="A28" s="235"/>
      <c r="B28" s="508" t="s">
        <v>33</v>
      </c>
      <c r="C28" s="508"/>
      <c r="D28" s="328">
        <f>+ESF!E31</f>
        <v>0</v>
      </c>
      <c r="E28" s="328">
        <v>0</v>
      </c>
      <c r="F28" s="328">
        <v>0</v>
      </c>
      <c r="G28" s="247">
        <f t="shared" si="3"/>
        <v>0</v>
      </c>
      <c r="H28" s="247">
        <f t="shared" si="4"/>
        <v>0</v>
      </c>
      <c r="I28" s="327"/>
      <c r="K28" s="325" t="str">
        <f>IF(G28=ESF!D31," ","error")</f>
        <v xml:space="preserve"> </v>
      </c>
    </row>
    <row r="29" spans="1:14" ht="19.5" customHeight="1">
      <c r="A29" s="235"/>
      <c r="B29" s="508" t="s">
        <v>159</v>
      </c>
      <c r="C29" s="508"/>
      <c r="D29" s="328">
        <f>+ESF!E32</f>
        <v>0</v>
      </c>
      <c r="E29" s="328">
        <v>0</v>
      </c>
      <c r="F29" s="328">
        <v>0</v>
      </c>
      <c r="G29" s="247">
        <f t="shared" si="3"/>
        <v>0</v>
      </c>
      <c r="H29" s="247">
        <f t="shared" si="4"/>
        <v>0</v>
      </c>
      <c r="I29" s="327"/>
      <c r="K29" s="325" t="str">
        <f>IF(G29=ESF!D32," ","error")</f>
        <v xml:space="preserve"> </v>
      </c>
    </row>
    <row r="30" spans="1:14" ht="19.5" customHeight="1">
      <c r="A30" s="235"/>
      <c r="B30" s="508" t="s">
        <v>37</v>
      </c>
      <c r="C30" s="508"/>
      <c r="D30" s="328">
        <f>+ESF!E33</f>
        <v>0</v>
      </c>
      <c r="E30" s="328">
        <v>0</v>
      </c>
      <c r="F30" s="328">
        <v>0</v>
      </c>
      <c r="G30" s="247">
        <f t="shared" si="3"/>
        <v>0</v>
      </c>
      <c r="H30" s="247">
        <f t="shared" si="4"/>
        <v>0</v>
      </c>
      <c r="I30" s="327"/>
      <c r="K30" s="325" t="str">
        <f>IF(G30=ESF!D33," ","error")</f>
        <v xml:space="preserve"> </v>
      </c>
    </row>
    <row r="31" spans="1:14" ht="19.5" customHeight="1">
      <c r="A31" s="235"/>
      <c r="B31" s="508" t="s">
        <v>39</v>
      </c>
      <c r="C31" s="508"/>
      <c r="D31" s="328">
        <f>+ESF!E34</f>
        <v>0</v>
      </c>
      <c r="E31" s="328">
        <v>0</v>
      </c>
      <c r="F31" s="328">
        <v>0</v>
      </c>
      <c r="G31" s="247">
        <f t="shared" si="3"/>
        <v>0</v>
      </c>
      <c r="H31" s="247">
        <f t="shared" si="4"/>
        <v>0</v>
      </c>
      <c r="I31" s="327"/>
      <c r="K31" s="325" t="str">
        <f>IF(G31=ESF!D34," ","error")</f>
        <v xml:space="preserve"> </v>
      </c>
    </row>
    <row r="32" spans="1:14" ht="19.5" customHeight="1">
      <c r="A32" s="235"/>
      <c r="B32" s="508" t="s">
        <v>41</v>
      </c>
      <c r="C32" s="508"/>
      <c r="D32" s="328">
        <f>+ESF!E35</f>
        <v>0</v>
      </c>
      <c r="E32" s="328">
        <v>0</v>
      </c>
      <c r="F32" s="328">
        <v>0</v>
      </c>
      <c r="G32" s="247">
        <f t="shared" si="3"/>
        <v>0</v>
      </c>
      <c r="H32" s="247">
        <f t="shared" si="4"/>
        <v>0</v>
      </c>
      <c r="I32" s="327"/>
      <c r="K32" s="325" t="str">
        <f>IF(G32=ESF!D35," ","error")</f>
        <v xml:space="preserve"> </v>
      </c>
    </row>
    <row r="33" spans="1:17" ht="19.5" customHeight="1">
      <c r="A33" s="235"/>
      <c r="B33" s="508" t="s">
        <v>42</v>
      </c>
      <c r="C33" s="508"/>
      <c r="D33" s="328">
        <f>+ESF!E36</f>
        <v>0</v>
      </c>
      <c r="E33" s="328">
        <v>0</v>
      </c>
      <c r="F33" s="328">
        <v>0</v>
      </c>
      <c r="G33" s="247">
        <f t="shared" si="3"/>
        <v>0</v>
      </c>
      <c r="H33" s="247">
        <f t="shared" si="4"/>
        <v>0</v>
      </c>
      <c r="I33" s="327"/>
      <c r="K33" s="325" t="str">
        <f>IF(G33=ESF!D36," ","error")</f>
        <v xml:space="preserve"> </v>
      </c>
    </row>
    <row r="34" spans="1:17" ht="19.5" customHeight="1">
      <c r="A34" s="235"/>
      <c r="B34" s="508" t="s">
        <v>44</v>
      </c>
      <c r="C34" s="508"/>
      <c r="D34" s="328">
        <f>+ESF!E37</f>
        <v>0</v>
      </c>
      <c r="E34" s="328">
        <v>0</v>
      </c>
      <c r="F34" s="328">
        <v>0</v>
      </c>
      <c r="G34" s="247">
        <f t="shared" si="3"/>
        <v>0</v>
      </c>
      <c r="H34" s="247">
        <f t="shared" si="4"/>
        <v>0</v>
      </c>
      <c r="I34" s="327"/>
      <c r="K34" s="325" t="str">
        <f>IF(G34=ESF!D37," ","error")</f>
        <v xml:space="preserve"> </v>
      </c>
    </row>
    <row r="35" spans="1:17" ht="20.25">
      <c r="A35" s="235"/>
      <c r="B35" s="329"/>
      <c r="C35" s="329"/>
      <c r="D35" s="330"/>
      <c r="E35" s="326"/>
      <c r="F35" s="326"/>
      <c r="G35" s="326"/>
      <c r="H35" s="326"/>
      <c r="I35" s="327"/>
      <c r="K35" s="325"/>
    </row>
    <row r="36" spans="1:17" ht="6" customHeight="1">
      <c r="A36" s="517"/>
      <c r="B36" s="518"/>
      <c r="C36" s="518"/>
      <c r="D36" s="518"/>
      <c r="E36" s="518"/>
      <c r="F36" s="518"/>
      <c r="G36" s="518"/>
      <c r="H36" s="518"/>
      <c r="I36" s="519"/>
    </row>
    <row r="37" spans="1:17" ht="6" customHeight="1">
      <c r="A37" s="331"/>
      <c r="B37" s="332"/>
      <c r="C37" s="333"/>
      <c r="E37" s="331"/>
      <c r="F37" s="331"/>
      <c r="G37" s="331"/>
      <c r="H37" s="331"/>
      <c r="I37" s="331"/>
    </row>
    <row r="38" spans="1:17" ht="15" customHeight="1">
      <c r="A38" s="219"/>
      <c r="B38" s="474" t="s">
        <v>78</v>
      </c>
      <c r="C38" s="474"/>
      <c r="D38" s="474"/>
      <c r="E38" s="474"/>
      <c r="F38" s="474"/>
      <c r="G38" s="474"/>
      <c r="H38" s="474"/>
      <c r="I38" s="237"/>
      <c r="J38" s="237"/>
      <c r="K38" s="219"/>
      <c r="L38" s="219"/>
      <c r="M38" s="219"/>
      <c r="N38" s="219"/>
      <c r="O38" s="219"/>
      <c r="P38" s="219"/>
      <c r="Q38" s="219"/>
    </row>
    <row r="39" spans="1:17" ht="9.75" customHeight="1">
      <c r="A39" s="219"/>
      <c r="B39" s="237"/>
      <c r="C39" s="261"/>
      <c r="D39" s="262"/>
      <c r="E39" s="262"/>
      <c r="F39" s="219"/>
      <c r="G39" s="263"/>
      <c r="H39" s="261"/>
      <c r="I39" s="262"/>
      <c r="J39" s="262"/>
      <c r="K39" s="219"/>
      <c r="L39" s="219"/>
      <c r="M39" s="219"/>
      <c r="N39" s="219"/>
      <c r="O39" s="219"/>
      <c r="P39" s="219"/>
      <c r="Q39" s="219"/>
    </row>
    <row r="40" spans="1:17" ht="50.1" customHeight="1">
      <c r="A40" s="219"/>
      <c r="B40" s="520"/>
      <c r="C40" s="520"/>
      <c r="D40" s="262"/>
      <c r="E40" s="521"/>
      <c r="F40" s="521"/>
      <c r="G40" s="521"/>
      <c r="H40" s="521"/>
      <c r="I40" s="262"/>
      <c r="J40" s="262"/>
      <c r="K40" s="219"/>
      <c r="L40" s="219"/>
      <c r="M40" s="219"/>
      <c r="N40" s="219"/>
      <c r="O40" s="219"/>
      <c r="P40" s="219"/>
      <c r="Q40" s="219"/>
    </row>
    <row r="41" spans="1:17" ht="14.1" customHeight="1">
      <c r="A41" s="219"/>
      <c r="B41" s="481" t="s">
        <v>80</v>
      </c>
      <c r="C41" s="481"/>
      <c r="D41" s="274"/>
      <c r="E41" s="481" t="s">
        <v>83</v>
      </c>
      <c r="F41" s="481"/>
      <c r="G41" s="481"/>
      <c r="H41" s="481"/>
      <c r="I41" s="238"/>
      <c r="J41" s="219"/>
      <c r="P41" s="219"/>
      <c r="Q41" s="219"/>
    </row>
    <row r="42" spans="1:17" ht="14.1" customHeight="1">
      <c r="A42" s="219"/>
      <c r="B42" s="480" t="s">
        <v>81</v>
      </c>
      <c r="C42" s="480"/>
      <c r="D42" s="245"/>
      <c r="E42" s="480" t="s">
        <v>82</v>
      </c>
      <c r="F42" s="480"/>
      <c r="G42" s="480"/>
      <c r="H42" s="480"/>
      <c r="I42" s="238"/>
      <c r="J42" s="219"/>
      <c r="P42" s="219"/>
      <c r="Q42" s="219"/>
    </row>
    <row r="43" spans="1:17">
      <c r="B43" s="219"/>
      <c r="C43" s="219"/>
      <c r="D43" s="283"/>
      <c r="E43" s="219"/>
      <c r="F43" s="219"/>
      <c r="G43" s="219"/>
    </row>
    <row r="44" spans="1:17">
      <c r="B44" s="219"/>
      <c r="C44" s="219"/>
      <c r="D44" s="283"/>
      <c r="E44" s="219"/>
      <c r="F44" s="219"/>
      <c r="G44" s="219"/>
    </row>
  </sheetData>
  <sheetProtection formatCells="0" selectLockedCells="1"/>
  <mergeCells count="37">
    <mergeCell ref="B41:C41"/>
    <mergeCell ref="E41:H41"/>
    <mergeCell ref="B42:C42"/>
    <mergeCell ref="E42:H42"/>
    <mergeCell ref="B33:C33"/>
    <mergeCell ref="B34:C34"/>
    <mergeCell ref="A36:I36"/>
    <mergeCell ref="B38:H38"/>
    <mergeCell ref="B40:C40"/>
    <mergeCell ref="E40:H40"/>
    <mergeCell ref="B32:C32"/>
    <mergeCell ref="B19:C19"/>
    <mergeCell ref="B20:C20"/>
    <mergeCell ref="B21:C21"/>
    <mergeCell ref="B22:C22"/>
    <mergeCell ref="B24:C24"/>
    <mergeCell ref="B26:C26"/>
    <mergeCell ref="B27:C27"/>
    <mergeCell ref="B28:C28"/>
    <mergeCell ref="B29:C29"/>
    <mergeCell ref="B30:C30"/>
    <mergeCell ref="B31:C31"/>
    <mergeCell ref="C1:G1"/>
    <mergeCell ref="C2:G2"/>
    <mergeCell ref="C3:G3"/>
    <mergeCell ref="B18:C18"/>
    <mergeCell ref="C4:G4"/>
    <mergeCell ref="C5:G5"/>
    <mergeCell ref="A6:I6"/>
    <mergeCell ref="A7:I7"/>
    <mergeCell ref="B8:C9"/>
    <mergeCell ref="A10:I10"/>
    <mergeCell ref="A11:I11"/>
    <mergeCell ref="B12:C12"/>
    <mergeCell ref="B14:C14"/>
    <mergeCell ref="B16:C16"/>
    <mergeCell ref="B17:C17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0"/>
  <sheetViews>
    <sheetView zoomScaleNormal="100" workbookViewId="0">
      <selection activeCell="F39" sqref="F39"/>
    </sheetView>
  </sheetViews>
  <sheetFormatPr baseColWidth="10" defaultColWidth="11.42578125" defaultRowHeight="12"/>
  <cols>
    <col min="1" max="1" width="4.85546875" style="335" customWidth="1"/>
    <col min="2" max="2" width="14.5703125" style="335" customWidth="1"/>
    <col min="3" max="3" width="18.85546875" style="335" customWidth="1"/>
    <col min="4" max="4" width="21.85546875" style="335" customWidth="1"/>
    <col min="5" max="5" width="3.42578125" style="335" customWidth="1"/>
    <col min="6" max="6" width="22.28515625" style="335" customWidth="1"/>
    <col min="7" max="7" width="29.7109375" style="335" customWidth="1"/>
    <col min="8" max="8" width="20.7109375" style="335" customWidth="1"/>
    <col min="9" max="9" width="20.85546875" style="335" customWidth="1"/>
    <col min="10" max="10" width="3.7109375" style="335" customWidth="1"/>
    <col min="11" max="16384" width="11.42578125" style="200"/>
  </cols>
  <sheetData>
    <row r="1" spans="1:10" ht="14.1" customHeight="1">
      <c r="B1" s="337"/>
      <c r="C1" s="524" t="s">
        <v>198</v>
      </c>
      <c r="D1" s="524"/>
      <c r="E1" s="524"/>
      <c r="F1" s="524"/>
      <c r="G1" s="524"/>
      <c r="H1" s="524"/>
      <c r="I1" s="337"/>
      <c r="J1" s="337"/>
    </row>
    <row r="2" spans="1:10" ht="14.1" customHeight="1">
      <c r="B2" s="337"/>
      <c r="C2" s="524" t="s">
        <v>160</v>
      </c>
      <c r="D2" s="524"/>
      <c r="E2" s="524"/>
      <c r="F2" s="524"/>
      <c r="G2" s="524"/>
      <c r="H2" s="524"/>
      <c r="I2" s="337"/>
      <c r="J2" s="337"/>
    </row>
    <row r="3" spans="1:10" ht="14.1" customHeight="1">
      <c r="B3" s="337"/>
      <c r="C3" s="524" t="s">
        <v>217</v>
      </c>
      <c r="D3" s="524"/>
      <c r="E3" s="524"/>
      <c r="F3" s="524"/>
      <c r="G3" s="524"/>
      <c r="H3" s="524"/>
      <c r="I3" s="337"/>
      <c r="J3" s="337"/>
    </row>
    <row r="4" spans="1:10" ht="14.1" customHeight="1">
      <c r="B4" s="337"/>
      <c r="C4" s="524" t="s">
        <v>1</v>
      </c>
      <c r="D4" s="524"/>
      <c r="E4" s="524"/>
      <c r="F4" s="524"/>
      <c r="G4" s="524"/>
      <c r="H4" s="524"/>
      <c r="I4" s="337"/>
      <c r="J4" s="337"/>
    </row>
    <row r="5" spans="1:10" ht="6" customHeight="1">
      <c r="A5" s="338"/>
      <c r="B5" s="525"/>
      <c r="C5" s="525"/>
      <c r="D5" s="526"/>
      <c r="E5" s="526"/>
      <c r="F5" s="526"/>
      <c r="G5" s="526"/>
      <c r="H5" s="526"/>
      <c r="I5" s="526"/>
      <c r="J5" s="339"/>
    </row>
    <row r="6" spans="1:10" ht="20.100000000000001" customHeight="1">
      <c r="A6" s="338"/>
      <c r="B6" s="340" t="s">
        <v>4</v>
      </c>
      <c r="C6" s="492" t="s">
        <v>390</v>
      </c>
      <c r="D6" s="492"/>
      <c r="E6" s="492"/>
      <c r="F6" s="492"/>
      <c r="G6" s="492"/>
      <c r="H6" s="492"/>
      <c r="I6" s="492"/>
      <c r="J6" s="339"/>
    </row>
    <row r="7" spans="1:10" ht="5.0999999999999996" customHeight="1">
      <c r="A7" s="341"/>
      <c r="B7" s="527"/>
      <c r="C7" s="527"/>
      <c r="D7" s="527"/>
      <c r="E7" s="527"/>
      <c r="F7" s="527"/>
      <c r="G7" s="527"/>
      <c r="H7" s="527"/>
      <c r="I7" s="527"/>
      <c r="J7" s="527"/>
    </row>
    <row r="8" spans="1:10" ht="3" customHeight="1">
      <c r="A8" s="341"/>
      <c r="B8" s="527"/>
      <c r="C8" s="527"/>
      <c r="D8" s="527"/>
      <c r="E8" s="527"/>
      <c r="F8" s="527"/>
      <c r="G8" s="527"/>
      <c r="H8" s="527"/>
      <c r="I8" s="527"/>
      <c r="J8" s="527"/>
    </row>
    <row r="9" spans="1:10" ht="30" customHeight="1">
      <c r="A9" s="342"/>
      <c r="B9" s="528" t="s">
        <v>161</v>
      </c>
      <c r="C9" s="528"/>
      <c r="D9" s="528"/>
      <c r="E9" s="343"/>
      <c r="F9" s="344" t="s">
        <v>162</v>
      </c>
      <c r="G9" s="344" t="s">
        <v>163</v>
      </c>
      <c r="H9" s="343" t="s">
        <v>164</v>
      </c>
      <c r="I9" s="343" t="s">
        <v>165</v>
      </c>
      <c r="J9" s="345"/>
    </row>
    <row r="10" spans="1:10" ht="3" customHeight="1">
      <c r="A10" s="346"/>
      <c r="B10" s="527"/>
      <c r="C10" s="527"/>
      <c r="D10" s="527"/>
      <c r="E10" s="527"/>
      <c r="F10" s="527"/>
      <c r="G10" s="527"/>
      <c r="H10" s="527"/>
      <c r="I10" s="527"/>
      <c r="J10" s="529"/>
    </row>
    <row r="11" spans="1:10" ht="9.9499999999999993" customHeight="1">
      <c r="A11" s="347"/>
      <c r="B11" s="522"/>
      <c r="C11" s="522"/>
      <c r="D11" s="522"/>
      <c r="E11" s="522"/>
      <c r="F11" s="522"/>
      <c r="G11" s="522"/>
      <c r="H11" s="522"/>
      <c r="I11" s="522"/>
      <c r="J11" s="523"/>
    </row>
    <row r="12" spans="1:10">
      <c r="A12" s="347"/>
      <c r="B12" s="531" t="s">
        <v>166</v>
      </c>
      <c r="C12" s="531"/>
      <c r="D12" s="531"/>
      <c r="E12" s="348"/>
      <c r="F12" s="348"/>
      <c r="G12" s="348"/>
      <c r="H12" s="348"/>
      <c r="I12" s="348"/>
      <c r="J12" s="349"/>
    </row>
    <row r="13" spans="1:10">
      <c r="A13" s="350"/>
      <c r="B13" s="532" t="s">
        <v>167</v>
      </c>
      <c r="C13" s="532"/>
      <c r="D13" s="532"/>
      <c r="E13" s="351"/>
      <c r="F13" s="351"/>
      <c r="G13" s="351"/>
      <c r="H13" s="351"/>
      <c r="I13" s="351"/>
      <c r="J13" s="352"/>
    </row>
    <row r="14" spans="1:10">
      <c r="A14" s="350"/>
      <c r="B14" s="531" t="s">
        <v>168</v>
      </c>
      <c r="C14" s="531"/>
      <c r="D14" s="531"/>
      <c r="E14" s="351"/>
      <c r="F14" s="353"/>
      <c r="G14" s="353"/>
      <c r="H14" s="294">
        <f>SUM(H15:H17)</f>
        <v>0</v>
      </c>
      <c r="I14" s="294">
        <f>SUM(I15:I17)</f>
        <v>0</v>
      </c>
      <c r="J14" s="354"/>
    </row>
    <row r="15" spans="1:10">
      <c r="A15" s="355"/>
      <c r="B15" s="356"/>
      <c r="C15" s="533" t="s">
        <v>169</v>
      </c>
      <c r="D15" s="533"/>
      <c r="E15" s="351"/>
      <c r="F15" s="357"/>
      <c r="G15" s="357"/>
      <c r="H15" s="358">
        <v>0</v>
      </c>
      <c r="I15" s="358">
        <v>0</v>
      </c>
      <c r="J15" s="359"/>
    </row>
    <row r="16" spans="1:10">
      <c r="A16" s="355"/>
      <c r="B16" s="356"/>
      <c r="C16" s="533" t="s">
        <v>170</v>
      </c>
      <c r="D16" s="533"/>
      <c r="E16" s="351"/>
      <c r="F16" s="357"/>
      <c r="G16" s="357"/>
      <c r="H16" s="358">
        <v>0</v>
      </c>
      <c r="I16" s="358">
        <v>0</v>
      </c>
      <c r="J16" s="359"/>
    </row>
    <row r="17" spans="1:10">
      <c r="A17" s="355"/>
      <c r="B17" s="356"/>
      <c r="C17" s="533" t="s">
        <v>171</v>
      </c>
      <c r="D17" s="533"/>
      <c r="E17" s="351"/>
      <c r="F17" s="357"/>
      <c r="G17" s="357"/>
      <c r="H17" s="358">
        <v>0</v>
      </c>
      <c r="I17" s="358">
        <v>0</v>
      </c>
      <c r="J17" s="359"/>
    </row>
    <row r="18" spans="1:10" ht="9.9499999999999993" customHeight="1">
      <c r="A18" s="355"/>
      <c r="B18" s="356"/>
      <c r="C18" s="356"/>
      <c r="D18" s="360"/>
      <c r="E18" s="351"/>
      <c r="F18" s="361"/>
      <c r="G18" s="361"/>
      <c r="H18" s="362"/>
      <c r="I18" s="362"/>
      <c r="J18" s="359"/>
    </row>
    <row r="19" spans="1:10">
      <c r="A19" s="350"/>
      <c r="B19" s="531" t="s">
        <v>172</v>
      </c>
      <c r="C19" s="531"/>
      <c r="D19" s="531"/>
      <c r="E19" s="351"/>
      <c r="F19" s="353"/>
      <c r="G19" s="353"/>
      <c r="H19" s="294">
        <f>SUM(H20:H23)</f>
        <v>0</v>
      </c>
      <c r="I19" s="294">
        <f>SUM(I20:I23)</f>
        <v>0</v>
      </c>
      <c r="J19" s="354"/>
    </row>
    <row r="20" spans="1:10">
      <c r="A20" s="355"/>
      <c r="B20" s="356"/>
      <c r="C20" s="533" t="s">
        <v>173</v>
      </c>
      <c r="D20" s="533"/>
      <c r="E20" s="351"/>
      <c r="F20" s="357"/>
      <c r="G20" s="357"/>
      <c r="H20" s="358">
        <v>0</v>
      </c>
      <c r="I20" s="358">
        <v>0</v>
      </c>
      <c r="J20" s="359"/>
    </row>
    <row r="21" spans="1:10">
      <c r="A21" s="355"/>
      <c r="B21" s="356"/>
      <c r="C21" s="533" t="s">
        <v>174</v>
      </c>
      <c r="D21" s="533"/>
      <c r="E21" s="351"/>
      <c r="F21" s="357"/>
      <c r="G21" s="357"/>
      <c r="H21" s="358">
        <v>0</v>
      </c>
      <c r="I21" s="358">
        <v>0</v>
      </c>
      <c r="J21" s="359"/>
    </row>
    <row r="22" spans="1:10">
      <c r="A22" s="355"/>
      <c r="B22" s="356"/>
      <c r="C22" s="533" t="s">
        <v>170</v>
      </c>
      <c r="D22" s="533"/>
      <c r="E22" s="351"/>
      <c r="F22" s="357"/>
      <c r="G22" s="357"/>
      <c r="H22" s="358">
        <v>0</v>
      </c>
      <c r="I22" s="358">
        <v>0</v>
      </c>
      <c r="J22" s="359"/>
    </row>
    <row r="23" spans="1:10">
      <c r="A23" s="355"/>
      <c r="B23" s="336"/>
      <c r="C23" s="533" t="s">
        <v>171</v>
      </c>
      <c r="D23" s="533"/>
      <c r="E23" s="351"/>
      <c r="F23" s="357"/>
      <c r="G23" s="357"/>
      <c r="H23" s="363">
        <v>0</v>
      </c>
      <c r="I23" s="363">
        <v>0</v>
      </c>
      <c r="J23" s="359"/>
    </row>
    <row r="24" spans="1:10" ht="9.9499999999999993" customHeight="1">
      <c r="A24" s="355"/>
      <c r="B24" s="356"/>
      <c r="C24" s="356"/>
      <c r="D24" s="360"/>
      <c r="E24" s="351"/>
      <c r="F24" s="364"/>
      <c r="G24" s="364"/>
      <c r="H24" s="365"/>
      <c r="I24" s="365"/>
      <c r="J24" s="359"/>
    </row>
    <row r="25" spans="1:10">
      <c r="A25" s="366"/>
      <c r="B25" s="530" t="s">
        <v>175</v>
      </c>
      <c r="C25" s="530"/>
      <c r="D25" s="530"/>
      <c r="E25" s="367"/>
      <c r="F25" s="368"/>
      <c r="G25" s="368"/>
      <c r="H25" s="369">
        <f>H14+H19</f>
        <v>0</v>
      </c>
      <c r="I25" s="369">
        <f>I14+I19</f>
        <v>0</v>
      </c>
      <c r="J25" s="370"/>
    </row>
    <row r="26" spans="1:10">
      <c r="A26" s="350"/>
      <c r="B26" s="356"/>
      <c r="C26" s="356"/>
      <c r="D26" s="371"/>
      <c r="E26" s="351"/>
      <c r="F26" s="364"/>
      <c r="G26" s="364"/>
      <c r="H26" s="365"/>
      <c r="I26" s="365"/>
      <c r="J26" s="354"/>
    </row>
    <row r="27" spans="1:10">
      <c r="A27" s="350"/>
      <c r="B27" s="532" t="s">
        <v>176</v>
      </c>
      <c r="C27" s="532"/>
      <c r="D27" s="532"/>
      <c r="E27" s="351"/>
      <c r="F27" s="364"/>
      <c r="G27" s="364"/>
      <c r="H27" s="365"/>
      <c r="I27" s="365"/>
      <c r="J27" s="354"/>
    </row>
    <row r="28" spans="1:10">
      <c r="A28" s="350"/>
      <c r="B28" s="531" t="s">
        <v>168</v>
      </c>
      <c r="C28" s="531"/>
      <c r="D28" s="531"/>
      <c r="E28" s="351"/>
      <c r="F28" s="353"/>
      <c r="G28" s="353"/>
      <c r="H28" s="294">
        <f>SUM(H29:H31)</f>
        <v>0</v>
      </c>
      <c r="I28" s="294">
        <f>SUM(I29:I31)</f>
        <v>0</v>
      </c>
      <c r="J28" s="354"/>
    </row>
    <row r="29" spans="1:10">
      <c r="A29" s="355"/>
      <c r="B29" s="356"/>
      <c r="C29" s="533" t="s">
        <v>169</v>
      </c>
      <c r="D29" s="533"/>
      <c r="E29" s="351"/>
      <c r="F29" s="357"/>
      <c r="G29" s="357"/>
      <c r="H29" s="358">
        <v>0</v>
      </c>
      <c r="I29" s="358">
        <v>0</v>
      </c>
      <c r="J29" s="359"/>
    </row>
    <row r="30" spans="1:10">
      <c r="A30" s="355"/>
      <c r="B30" s="336"/>
      <c r="C30" s="533" t="s">
        <v>170</v>
      </c>
      <c r="D30" s="533"/>
      <c r="E30" s="336"/>
      <c r="F30" s="372"/>
      <c r="G30" s="372"/>
      <c r="H30" s="358">
        <v>0</v>
      </c>
      <c r="I30" s="358">
        <v>0</v>
      </c>
      <c r="J30" s="359"/>
    </row>
    <row r="31" spans="1:10">
      <c r="A31" s="355"/>
      <c r="B31" s="336"/>
      <c r="C31" s="533" t="s">
        <v>171</v>
      </c>
      <c r="D31" s="533"/>
      <c r="E31" s="336"/>
      <c r="F31" s="372"/>
      <c r="G31" s="372"/>
      <c r="H31" s="358">
        <v>0</v>
      </c>
      <c r="I31" s="358">
        <v>0</v>
      </c>
      <c r="J31" s="359"/>
    </row>
    <row r="32" spans="1:10" ht="9.9499999999999993" customHeight="1">
      <c r="A32" s="355"/>
      <c r="B32" s="356"/>
      <c r="C32" s="356"/>
      <c r="D32" s="360"/>
      <c r="E32" s="351"/>
      <c r="F32" s="364"/>
      <c r="G32" s="364"/>
      <c r="H32" s="365"/>
      <c r="I32" s="365"/>
      <c r="J32" s="359"/>
    </row>
    <row r="33" spans="1:10">
      <c r="A33" s="350"/>
      <c r="B33" s="531" t="s">
        <v>172</v>
      </c>
      <c r="C33" s="531"/>
      <c r="D33" s="531"/>
      <c r="E33" s="351"/>
      <c r="F33" s="353"/>
      <c r="G33" s="353"/>
      <c r="H33" s="294">
        <f>SUM(H34:H37)</f>
        <v>0</v>
      </c>
      <c r="I33" s="294">
        <f>SUM(I34:I37)</f>
        <v>0</v>
      </c>
      <c r="J33" s="354"/>
    </row>
    <row r="34" spans="1:10">
      <c r="A34" s="355"/>
      <c r="B34" s="356"/>
      <c r="C34" s="533" t="s">
        <v>173</v>
      </c>
      <c r="D34" s="533"/>
      <c r="E34" s="351"/>
      <c r="F34" s="357"/>
      <c r="G34" s="357"/>
      <c r="H34" s="358">
        <v>0</v>
      </c>
      <c r="I34" s="358">
        <v>0</v>
      </c>
      <c r="J34" s="359"/>
    </row>
    <row r="35" spans="1:10">
      <c r="A35" s="355"/>
      <c r="B35" s="356"/>
      <c r="C35" s="533" t="s">
        <v>174</v>
      </c>
      <c r="D35" s="533"/>
      <c r="E35" s="351"/>
      <c r="F35" s="357"/>
      <c r="G35" s="357"/>
      <c r="H35" s="358">
        <v>0</v>
      </c>
      <c r="I35" s="358">
        <v>0</v>
      </c>
      <c r="J35" s="359"/>
    </row>
    <row r="36" spans="1:10">
      <c r="A36" s="355"/>
      <c r="B36" s="356"/>
      <c r="C36" s="533" t="s">
        <v>170</v>
      </c>
      <c r="D36" s="533"/>
      <c r="E36" s="351"/>
      <c r="F36" s="357"/>
      <c r="G36" s="357"/>
      <c r="H36" s="358">
        <v>0</v>
      </c>
      <c r="I36" s="358">
        <v>0</v>
      </c>
      <c r="J36" s="359"/>
    </row>
    <row r="37" spans="1:10">
      <c r="A37" s="355"/>
      <c r="B37" s="351"/>
      <c r="C37" s="533" t="s">
        <v>171</v>
      </c>
      <c r="D37" s="533"/>
      <c r="E37" s="351"/>
      <c r="F37" s="357"/>
      <c r="G37" s="357"/>
      <c r="H37" s="358">
        <v>0</v>
      </c>
      <c r="I37" s="358">
        <v>0</v>
      </c>
      <c r="J37" s="359"/>
    </row>
    <row r="38" spans="1:10" ht="9.9499999999999993" customHeight="1">
      <c r="A38" s="355"/>
      <c r="B38" s="351"/>
      <c r="C38" s="351"/>
      <c r="D38" s="360"/>
      <c r="E38" s="351"/>
      <c r="F38" s="364"/>
      <c r="G38" s="364"/>
      <c r="H38" s="365"/>
      <c r="I38" s="365"/>
      <c r="J38" s="359"/>
    </row>
    <row r="39" spans="1:10">
      <c r="A39" s="366"/>
      <c r="B39" s="530" t="s">
        <v>177</v>
      </c>
      <c r="C39" s="530"/>
      <c r="D39" s="530"/>
      <c r="E39" s="367"/>
      <c r="F39" s="373"/>
      <c r="G39" s="373"/>
      <c r="H39" s="369">
        <f>+H28+H33</f>
        <v>0</v>
      </c>
      <c r="I39" s="369">
        <f>+I28+I33</f>
        <v>0</v>
      </c>
      <c r="J39" s="370"/>
    </row>
    <row r="40" spans="1:10">
      <c r="A40" s="355"/>
      <c r="B40" s="356"/>
      <c r="C40" s="356"/>
      <c r="D40" s="360"/>
      <c r="E40" s="351"/>
      <c r="F40" s="364"/>
      <c r="G40" s="364"/>
      <c r="H40" s="365"/>
      <c r="I40" s="365"/>
      <c r="J40" s="359"/>
    </row>
    <row r="41" spans="1:10">
      <c r="A41" s="355"/>
      <c r="B41" s="531" t="s">
        <v>178</v>
      </c>
      <c r="C41" s="531"/>
      <c r="D41" s="531"/>
      <c r="E41" s="351"/>
      <c r="F41" s="357"/>
      <c r="G41" s="357"/>
      <c r="H41" s="374">
        <v>0</v>
      </c>
      <c r="I41" s="374">
        <v>0</v>
      </c>
      <c r="J41" s="359"/>
    </row>
    <row r="42" spans="1:10">
      <c r="A42" s="355"/>
      <c r="B42" s="356"/>
      <c r="C42" s="356"/>
      <c r="D42" s="360"/>
      <c r="E42" s="351"/>
      <c r="F42" s="364"/>
      <c r="G42" s="364"/>
      <c r="H42" s="365"/>
      <c r="I42" s="365"/>
      <c r="J42" s="359"/>
    </row>
    <row r="43" spans="1:10">
      <c r="A43" s="375"/>
      <c r="B43" s="534" t="s">
        <v>179</v>
      </c>
      <c r="C43" s="534"/>
      <c r="D43" s="534"/>
      <c r="E43" s="376"/>
      <c r="F43" s="377"/>
      <c r="G43" s="377"/>
      <c r="H43" s="378">
        <f>H25+H39+H41</f>
        <v>0</v>
      </c>
      <c r="I43" s="378">
        <f>I25+I39+I41</f>
        <v>0</v>
      </c>
      <c r="J43" s="379"/>
    </row>
    <row r="44" spans="1:10" ht="6" customHeight="1">
      <c r="B44" s="532"/>
      <c r="C44" s="532"/>
      <c r="D44" s="532"/>
      <c r="E44" s="532"/>
      <c r="F44" s="532"/>
      <c r="G44" s="532"/>
      <c r="H44" s="532"/>
      <c r="I44" s="532"/>
      <c r="J44" s="532"/>
    </row>
    <row r="45" spans="1:10" ht="6" customHeight="1">
      <c r="B45" s="380"/>
      <c r="C45" s="380"/>
      <c r="D45" s="381"/>
      <c r="E45" s="382"/>
      <c r="F45" s="381"/>
      <c r="G45" s="382"/>
      <c r="H45" s="382"/>
      <c r="I45" s="382"/>
    </row>
    <row r="46" spans="1:10" s="186" customFormat="1" ht="15" customHeight="1">
      <c r="A46" s="200"/>
      <c r="B46" s="533" t="s">
        <v>78</v>
      </c>
      <c r="C46" s="533"/>
      <c r="D46" s="533"/>
      <c r="E46" s="533"/>
      <c r="F46" s="533"/>
      <c r="G46" s="533"/>
      <c r="H46" s="533"/>
      <c r="I46" s="533"/>
      <c r="J46" s="533"/>
    </row>
    <row r="47" spans="1:10" s="186" customFormat="1" ht="28.5" customHeight="1">
      <c r="A47" s="200"/>
      <c r="B47" s="360"/>
      <c r="C47" s="383"/>
      <c r="D47" s="384"/>
      <c r="E47" s="384"/>
      <c r="F47" s="200"/>
      <c r="G47" s="385"/>
      <c r="H47" s="386" t="str">
        <f>IF(H43=ESF!J38," ","ERROR")</f>
        <v xml:space="preserve"> </v>
      </c>
      <c r="I47" s="386" t="str">
        <f>IF(I43=ESF!I38," ","ERROR")</f>
        <v xml:space="preserve"> </v>
      </c>
      <c r="J47" s="384"/>
    </row>
    <row r="48" spans="1:10" s="186" customFormat="1" ht="25.5" customHeight="1">
      <c r="A48" s="200"/>
      <c r="B48" s="360"/>
      <c r="C48" s="483"/>
      <c r="D48" s="483"/>
      <c r="E48" s="384"/>
      <c r="F48" s="200"/>
      <c r="G48" s="482"/>
      <c r="H48" s="482"/>
      <c r="I48" s="384"/>
      <c r="J48" s="384"/>
    </row>
    <row r="49" spans="1:10" s="186" customFormat="1" ht="14.1" customHeight="1">
      <c r="A49" s="200"/>
      <c r="B49" s="365"/>
      <c r="C49" s="481" t="s">
        <v>80</v>
      </c>
      <c r="D49" s="481"/>
      <c r="E49" s="384"/>
      <c r="F49" s="384"/>
      <c r="G49" s="481" t="s">
        <v>83</v>
      </c>
      <c r="H49" s="481"/>
      <c r="I49" s="351"/>
      <c r="J49" s="384"/>
    </row>
    <row r="50" spans="1:10" s="186" customFormat="1" ht="14.1" customHeight="1">
      <c r="A50" s="200"/>
      <c r="B50" s="387"/>
      <c r="C50" s="480" t="s">
        <v>81</v>
      </c>
      <c r="D50" s="480"/>
      <c r="E50" s="388"/>
      <c r="F50" s="388"/>
      <c r="G50" s="480" t="s">
        <v>82</v>
      </c>
      <c r="H50" s="480"/>
      <c r="I50" s="351"/>
      <c r="J50" s="384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B41:D41"/>
    <mergeCell ref="B27:D27"/>
    <mergeCell ref="B28:D28"/>
    <mergeCell ref="C29:D29"/>
    <mergeCell ref="C30:D30"/>
    <mergeCell ref="C31:D31"/>
    <mergeCell ref="B33:D33"/>
    <mergeCell ref="C34:D34"/>
    <mergeCell ref="C35:D35"/>
    <mergeCell ref="C36:D36"/>
    <mergeCell ref="C37:D37"/>
    <mergeCell ref="B39:D39"/>
    <mergeCell ref="B25:D25"/>
    <mergeCell ref="B12:D12"/>
    <mergeCell ref="B13:D13"/>
    <mergeCell ref="B14:D14"/>
    <mergeCell ref="C15:D15"/>
    <mergeCell ref="C16:D16"/>
    <mergeCell ref="C17:D17"/>
    <mergeCell ref="B19:D19"/>
    <mergeCell ref="C20:D20"/>
    <mergeCell ref="C21:D21"/>
    <mergeCell ref="C22:D22"/>
    <mergeCell ref="C23:D23"/>
    <mergeCell ref="B11:J11"/>
    <mergeCell ref="C1:H1"/>
    <mergeCell ref="C2:H2"/>
    <mergeCell ref="C3:H3"/>
    <mergeCell ref="C4:H4"/>
    <mergeCell ref="B5:C5"/>
    <mergeCell ref="D5:I5"/>
    <mergeCell ref="C6:I6"/>
    <mergeCell ref="B7:J7"/>
    <mergeCell ref="B8:J8"/>
    <mergeCell ref="B9:D9"/>
    <mergeCell ref="B10:J10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5"/>
  <sheetViews>
    <sheetView zoomScaleNormal="100" workbookViewId="0">
      <selection activeCell="C43" sqref="C43:D43"/>
    </sheetView>
  </sheetViews>
  <sheetFormatPr baseColWidth="10" defaultColWidth="11.42578125" defaultRowHeight="12"/>
  <cols>
    <col min="1" max="1" width="3.7109375" style="389" customWidth="1"/>
    <col min="2" max="2" width="11.7109375" style="410" customWidth="1"/>
    <col min="3" max="3" width="57.42578125" style="410" customWidth="1"/>
    <col min="4" max="6" width="18.7109375" style="411" customWidth="1"/>
    <col min="7" max="7" width="15.85546875" style="411" customWidth="1"/>
    <col min="8" max="8" width="16.140625" style="411" customWidth="1"/>
    <col min="9" max="9" width="3.28515625" style="389" customWidth="1"/>
    <col min="10" max="16384" width="11.42578125" style="177"/>
  </cols>
  <sheetData>
    <row r="1" spans="1:9" s="219" customFormat="1" ht="14.1" customHeight="1">
      <c r="B1" s="222"/>
      <c r="C1" s="475" t="s">
        <v>198</v>
      </c>
      <c r="D1" s="475"/>
      <c r="E1" s="475"/>
      <c r="F1" s="475"/>
      <c r="G1" s="475"/>
      <c r="H1" s="222"/>
      <c r="I1" s="222"/>
    </row>
    <row r="2" spans="1:9" ht="14.1" customHeight="1">
      <c r="B2" s="222"/>
      <c r="C2" s="475" t="s">
        <v>137</v>
      </c>
      <c r="D2" s="475"/>
      <c r="E2" s="475"/>
      <c r="F2" s="475"/>
      <c r="G2" s="475"/>
      <c r="H2" s="222"/>
      <c r="I2" s="222"/>
    </row>
    <row r="3" spans="1:9" ht="14.1" customHeight="1">
      <c r="B3" s="222"/>
      <c r="C3" s="475" t="s">
        <v>217</v>
      </c>
      <c r="D3" s="475"/>
      <c r="E3" s="475"/>
      <c r="F3" s="475"/>
      <c r="G3" s="475"/>
      <c r="H3" s="222"/>
      <c r="I3" s="222"/>
    </row>
    <row r="4" spans="1:9" ht="14.1" customHeight="1">
      <c r="B4" s="222"/>
      <c r="C4" s="475" t="s">
        <v>138</v>
      </c>
      <c r="D4" s="475"/>
      <c r="E4" s="475"/>
      <c r="F4" s="475"/>
      <c r="G4" s="475"/>
      <c r="H4" s="222"/>
      <c r="I4" s="222"/>
    </row>
    <row r="5" spans="1:9" s="219" customFormat="1" ht="3" customHeight="1">
      <c r="A5" s="224"/>
      <c r="B5" s="225"/>
      <c r="C5" s="535"/>
      <c r="D5" s="535"/>
      <c r="E5" s="535"/>
      <c r="F5" s="535"/>
      <c r="G5" s="535"/>
      <c r="H5" s="535"/>
      <c r="I5" s="535"/>
    </row>
    <row r="6" spans="1:9" ht="20.100000000000001" customHeight="1">
      <c r="A6" s="224"/>
      <c r="B6" s="225" t="s">
        <v>4</v>
      </c>
      <c r="C6" s="492" t="s">
        <v>390</v>
      </c>
      <c r="D6" s="492"/>
      <c r="E6" s="492"/>
      <c r="F6" s="492"/>
      <c r="G6" s="492"/>
      <c r="H6" s="189"/>
      <c r="I6" s="189"/>
    </row>
    <row r="7" spans="1:9" ht="3" customHeight="1">
      <c r="A7" s="224"/>
      <c r="B7" s="224"/>
      <c r="C7" s="224" t="s">
        <v>139</v>
      </c>
      <c r="D7" s="224"/>
      <c r="E7" s="224"/>
      <c r="F7" s="224"/>
      <c r="G7" s="224"/>
      <c r="H7" s="224"/>
      <c r="I7" s="224"/>
    </row>
    <row r="8" spans="1:9" s="219" customFormat="1" ht="3" customHeight="1">
      <c r="A8" s="224"/>
      <c r="B8" s="224"/>
      <c r="C8" s="224"/>
      <c r="D8" s="224"/>
      <c r="E8" s="224"/>
      <c r="F8" s="224"/>
      <c r="G8" s="224"/>
      <c r="H8" s="224"/>
      <c r="I8" s="224"/>
    </row>
    <row r="9" spans="1:9" s="219" customFormat="1" ht="48">
      <c r="A9" s="390"/>
      <c r="B9" s="493" t="s">
        <v>76</v>
      </c>
      <c r="C9" s="493"/>
      <c r="D9" s="391" t="s">
        <v>49</v>
      </c>
      <c r="E9" s="391" t="s">
        <v>140</v>
      </c>
      <c r="F9" s="391" t="s">
        <v>141</v>
      </c>
      <c r="G9" s="391" t="s">
        <v>142</v>
      </c>
      <c r="H9" s="391" t="s">
        <v>143</v>
      </c>
      <c r="I9" s="392"/>
    </row>
    <row r="10" spans="1:9" s="219" customFormat="1" ht="3" customHeight="1">
      <c r="A10" s="393"/>
      <c r="B10" s="224"/>
      <c r="C10" s="224"/>
      <c r="D10" s="224"/>
      <c r="E10" s="224"/>
      <c r="F10" s="224"/>
      <c r="G10" s="224"/>
      <c r="H10" s="224"/>
      <c r="I10" s="394"/>
    </row>
    <row r="11" spans="1:9" s="219" customFormat="1" ht="3" customHeight="1">
      <c r="A11" s="235"/>
      <c r="B11" s="395"/>
      <c r="C11" s="239"/>
      <c r="D11" s="238"/>
      <c r="E11" s="236"/>
      <c r="F11" s="237"/>
      <c r="G11" s="220"/>
      <c r="H11" s="395"/>
      <c r="I11" s="396"/>
    </row>
    <row r="12" spans="1:9">
      <c r="A12" s="248"/>
      <c r="B12" s="479" t="s">
        <v>58</v>
      </c>
      <c r="C12" s="479"/>
      <c r="D12" s="397">
        <v>0</v>
      </c>
      <c r="E12" s="397">
        <v>0</v>
      </c>
      <c r="F12" s="397">
        <v>0</v>
      </c>
      <c r="G12" s="397">
        <v>0</v>
      </c>
      <c r="H12" s="398">
        <f>SUM(D12:G12)</f>
        <v>0</v>
      </c>
      <c r="I12" s="396"/>
    </row>
    <row r="13" spans="1:9" ht="9.9499999999999993" customHeight="1">
      <c r="A13" s="248"/>
      <c r="B13" s="399"/>
      <c r="C13" s="238"/>
      <c r="D13" s="400"/>
      <c r="E13" s="400"/>
      <c r="F13" s="400"/>
      <c r="G13" s="400"/>
      <c r="H13" s="400"/>
      <c r="I13" s="396"/>
    </row>
    <row r="14" spans="1:9">
      <c r="A14" s="248"/>
      <c r="B14" s="536" t="s">
        <v>144</v>
      </c>
      <c r="C14" s="536"/>
      <c r="D14" s="401">
        <f>SUM(D15:D17)</f>
        <v>0</v>
      </c>
      <c r="E14" s="401">
        <f>SUM(E15:E17)</f>
        <v>0</v>
      </c>
      <c r="F14" s="401">
        <f>SUM(F15:F17)</f>
        <v>0</v>
      </c>
      <c r="G14" s="401">
        <f>SUM(G15:G17)</f>
        <v>0</v>
      </c>
      <c r="H14" s="401">
        <f>SUM(D14:G14)</f>
        <v>0</v>
      </c>
      <c r="I14" s="396"/>
    </row>
    <row r="15" spans="1:9">
      <c r="A15" s="235"/>
      <c r="B15" s="474" t="s">
        <v>145</v>
      </c>
      <c r="C15" s="474"/>
      <c r="D15" s="402">
        <v>0</v>
      </c>
      <c r="E15" s="402">
        <v>0</v>
      </c>
      <c r="F15" s="402">
        <v>0</v>
      </c>
      <c r="G15" s="402">
        <v>0</v>
      </c>
      <c r="H15" s="400">
        <f t="shared" ref="H15:H23" si="0">SUM(D15:G15)</f>
        <v>0</v>
      </c>
      <c r="I15" s="396"/>
    </row>
    <row r="16" spans="1:9">
      <c r="A16" s="235"/>
      <c r="B16" s="474" t="s">
        <v>51</v>
      </c>
      <c r="C16" s="474"/>
      <c r="D16" s="402">
        <v>0</v>
      </c>
      <c r="E16" s="402">
        <v>0</v>
      </c>
      <c r="F16" s="402">
        <v>0</v>
      </c>
      <c r="G16" s="402">
        <v>0</v>
      </c>
      <c r="H16" s="400">
        <f t="shared" si="0"/>
        <v>0</v>
      </c>
      <c r="I16" s="396"/>
    </row>
    <row r="17" spans="1:11">
      <c r="A17" s="235"/>
      <c r="B17" s="474" t="s">
        <v>146</v>
      </c>
      <c r="C17" s="474"/>
      <c r="D17" s="402">
        <v>0</v>
      </c>
      <c r="E17" s="402">
        <v>0</v>
      </c>
      <c r="F17" s="402">
        <v>0</v>
      </c>
      <c r="G17" s="402">
        <v>0</v>
      </c>
      <c r="H17" s="400">
        <f t="shared" si="0"/>
        <v>0</v>
      </c>
      <c r="I17" s="396"/>
    </row>
    <row r="18" spans="1:11" ht="9.9499999999999993" customHeight="1">
      <c r="A18" s="248"/>
      <c r="B18" s="399"/>
      <c r="C18" s="238"/>
      <c r="D18" s="400"/>
      <c r="E18" s="400"/>
      <c r="F18" s="400"/>
      <c r="G18" s="400"/>
      <c r="H18" s="400"/>
      <c r="I18" s="396"/>
    </row>
    <row r="19" spans="1:11">
      <c r="A19" s="248"/>
      <c r="B19" s="536" t="s">
        <v>147</v>
      </c>
      <c r="C19" s="536"/>
      <c r="D19" s="401">
        <f>SUM(D20:D23)</f>
        <v>0</v>
      </c>
      <c r="E19" s="401">
        <f>SUM(E20:E23)</f>
        <v>0</v>
      </c>
      <c r="F19" s="401">
        <f>SUM(F20:F23)</f>
        <v>0</v>
      </c>
      <c r="G19" s="401">
        <f>SUM(G20:G23)</f>
        <v>0</v>
      </c>
      <c r="H19" s="401">
        <f t="shared" si="0"/>
        <v>0</v>
      </c>
      <c r="I19" s="396"/>
    </row>
    <row r="20" spans="1:11">
      <c r="A20" s="235"/>
      <c r="B20" s="474" t="s">
        <v>148</v>
      </c>
      <c r="C20" s="474"/>
      <c r="D20" s="402">
        <v>0</v>
      </c>
      <c r="E20" s="402">
        <v>0</v>
      </c>
      <c r="F20" s="402">
        <f>+ESF!J50</f>
        <v>0</v>
      </c>
      <c r="G20" s="402">
        <v>0</v>
      </c>
      <c r="H20" s="400">
        <f t="shared" si="0"/>
        <v>0</v>
      </c>
      <c r="I20" s="396"/>
    </row>
    <row r="21" spans="1:11">
      <c r="A21" s="235"/>
      <c r="B21" s="474" t="s">
        <v>55</v>
      </c>
      <c r="C21" s="474"/>
      <c r="D21" s="402">
        <v>0</v>
      </c>
      <c r="E21" s="402">
        <f>+ESF!J51</f>
        <v>0</v>
      </c>
      <c r="F21" s="402">
        <v>0</v>
      </c>
      <c r="G21" s="402">
        <v>0</v>
      </c>
      <c r="H21" s="400">
        <f t="shared" si="0"/>
        <v>0</v>
      </c>
      <c r="I21" s="396"/>
    </row>
    <row r="22" spans="1:11">
      <c r="A22" s="235"/>
      <c r="B22" s="474" t="s">
        <v>149</v>
      </c>
      <c r="C22" s="474"/>
      <c r="D22" s="402">
        <v>0</v>
      </c>
      <c r="E22" s="402">
        <v>0</v>
      </c>
      <c r="F22" s="402">
        <v>0</v>
      </c>
      <c r="G22" s="402">
        <v>0</v>
      </c>
      <c r="H22" s="400">
        <f t="shared" si="0"/>
        <v>0</v>
      </c>
      <c r="I22" s="396"/>
    </row>
    <row r="23" spans="1:11">
      <c r="A23" s="235"/>
      <c r="B23" s="474" t="s">
        <v>57</v>
      </c>
      <c r="C23" s="474"/>
      <c r="D23" s="402">
        <v>0</v>
      </c>
      <c r="E23" s="402">
        <v>0</v>
      </c>
      <c r="F23" s="402">
        <v>0</v>
      </c>
      <c r="G23" s="402">
        <v>0</v>
      </c>
      <c r="H23" s="400">
        <f t="shared" si="0"/>
        <v>0</v>
      </c>
      <c r="I23" s="396"/>
    </row>
    <row r="24" spans="1:11" ht="9.9499999999999993" customHeight="1">
      <c r="A24" s="248"/>
      <c r="B24" s="399"/>
      <c r="C24" s="238"/>
      <c r="D24" s="400"/>
      <c r="E24" s="400"/>
      <c r="F24" s="400"/>
      <c r="G24" s="400"/>
      <c r="H24" s="400"/>
      <c r="I24" s="396"/>
    </row>
    <row r="25" spans="1:11" ht="18.75" thickBot="1">
      <c r="A25" s="248"/>
      <c r="B25" s="537" t="s">
        <v>203</v>
      </c>
      <c r="C25" s="537"/>
      <c r="D25" s="403">
        <f>D12+D14+D19</f>
        <v>0</v>
      </c>
      <c r="E25" s="403">
        <f>E12+E14+E19</f>
        <v>0</v>
      </c>
      <c r="F25" s="403">
        <f>F12+F14+F19</f>
        <v>0</v>
      </c>
      <c r="G25" s="403">
        <f>G12+G14+G19</f>
        <v>0</v>
      </c>
      <c r="H25" s="403">
        <f>SUM(D25:G25)</f>
        <v>0</v>
      </c>
      <c r="I25" s="396"/>
      <c r="K25" s="404" t="str">
        <f>IF(H25=ESF!J61," ","ERROR")</f>
        <v xml:space="preserve"> </v>
      </c>
    </row>
    <row r="26" spans="1:11">
      <c r="A26" s="235"/>
      <c r="B26" s="238"/>
      <c r="C26" s="237"/>
      <c r="D26" s="400"/>
      <c r="E26" s="400"/>
      <c r="F26" s="400"/>
      <c r="G26" s="400"/>
      <c r="H26" s="400"/>
      <c r="I26" s="396"/>
    </row>
    <row r="27" spans="1:11">
      <c r="A27" s="248"/>
      <c r="B27" s="536" t="s">
        <v>150</v>
      </c>
      <c r="C27" s="536"/>
      <c r="D27" s="401">
        <f>SUM(D28:D30)</f>
        <v>0</v>
      </c>
      <c r="E27" s="401">
        <f>SUM(E28:E30)</f>
        <v>0</v>
      </c>
      <c r="F27" s="401">
        <f>SUM(F28:F30)</f>
        <v>0</v>
      </c>
      <c r="G27" s="401">
        <f>SUM(G28:G30)</f>
        <v>0</v>
      </c>
      <c r="H27" s="401">
        <f>SUM(D27:G27)</f>
        <v>0</v>
      </c>
      <c r="I27" s="396"/>
    </row>
    <row r="28" spans="1:11">
      <c r="A28" s="235"/>
      <c r="B28" s="474" t="s">
        <v>50</v>
      </c>
      <c r="C28" s="474"/>
      <c r="D28" s="402">
        <v>0</v>
      </c>
      <c r="E28" s="402">
        <v>0</v>
      </c>
      <c r="F28" s="402">
        <v>0</v>
      </c>
      <c r="G28" s="402">
        <v>0</v>
      </c>
      <c r="H28" s="400">
        <f>SUM(D28:G28)</f>
        <v>0</v>
      </c>
      <c r="I28" s="396"/>
    </row>
    <row r="29" spans="1:11">
      <c r="A29" s="235"/>
      <c r="B29" s="474" t="s">
        <v>51</v>
      </c>
      <c r="C29" s="474"/>
      <c r="D29" s="402">
        <v>0</v>
      </c>
      <c r="E29" s="402">
        <v>0</v>
      </c>
      <c r="F29" s="402">
        <v>0</v>
      </c>
      <c r="G29" s="402">
        <v>0</v>
      </c>
      <c r="H29" s="400">
        <f>SUM(D29:G29)</f>
        <v>0</v>
      </c>
      <c r="I29" s="396"/>
    </row>
    <row r="30" spans="1:11">
      <c r="A30" s="235"/>
      <c r="B30" s="474" t="s">
        <v>146</v>
      </c>
      <c r="C30" s="474"/>
      <c r="D30" s="402">
        <v>0</v>
      </c>
      <c r="E30" s="402">
        <v>0</v>
      </c>
      <c r="F30" s="402">
        <v>0</v>
      </c>
      <c r="G30" s="402">
        <v>0</v>
      </c>
      <c r="H30" s="400">
        <f>SUM(D30:G30)</f>
        <v>0</v>
      </c>
      <c r="I30" s="396"/>
    </row>
    <row r="31" spans="1:11" ht="9.9499999999999993" customHeight="1">
      <c r="A31" s="248"/>
      <c r="B31" s="399"/>
      <c r="C31" s="238"/>
      <c r="D31" s="400"/>
      <c r="E31" s="400"/>
      <c r="F31" s="400"/>
      <c r="G31" s="400"/>
      <c r="H31" s="400"/>
      <c r="I31" s="396"/>
    </row>
    <row r="32" spans="1:11">
      <c r="A32" s="248" t="s">
        <v>139</v>
      </c>
      <c r="B32" s="536" t="s">
        <v>147</v>
      </c>
      <c r="C32" s="536"/>
      <c r="D32" s="401">
        <f>SUM(D33:D36)</f>
        <v>0</v>
      </c>
      <c r="E32" s="401">
        <f>SUM(E33:E36)</f>
        <v>0</v>
      </c>
      <c r="F32" s="401">
        <f>SUM(F33:F36)</f>
        <v>0</v>
      </c>
      <c r="G32" s="401">
        <f>SUM(G33:G36)</f>
        <v>0</v>
      </c>
      <c r="H32" s="401">
        <f>SUM(D32:G32)</f>
        <v>0</v>
      </c>
      <c r="I32" s="396"/>
    </row>
    <row r="33" spans="1:11">
      <c r="A33" s="235"/>
      <c r="B33" s="474" t="s">
        <v>148</v>
      </c>
      <c r="C33" s="474"/>
      <c r="D33" s="402">
        <v>0</v>
      </c>
      <c r="E33" s="402">
        <v>0</v>
      </c>
      <c r="F33" s="402">
        <f>+ESF!I50</f>
        <v>0</v>
      </c>
      <c r="G33" s="402">
        <v>0</v>
      </c>
      <c r="H33" s="400">
        <f>SUM(D33:G33)</f>
        <v>0</v>
      </c>
      <c r="I33" s="396"/>
    </row>
    <row r="34" spans="1:11">
      <c r="A34" s="235"/>
      <c r="B34" s="474" t="s">
        <v>55</v>
      </c>
      <c r="C34" s="474"/>
      <c r="D34" s="402">
        <v>0</v>
      </c>
      <c r="E34" s="402">
        <f>+ESF!I51-E21</f>
        <v>0</v>
      </c>
      <c r="F34" s="402">
        <v>0</v>
      </c>
      <c r="G34" s="402">
        <v>0</v>
      </c>
      <c r="H34" s="400">
        <f>SUM(D34:G34)</f>
        <v>0</v>
      </c>
      <c r="I34" s="396"/>
    </row>
    <row r="35" spans="1:11">
      <c r="A35" s="235"/>
      <c r="B35" s="474" t="s">
        <v>149</v>
      </c>
      <c r="C35" s="474"/>
      <c r="D35" s="402">
        <v>0</v>
      </c>
      <c r="E35" s="402">
        <v>0</v>
      </c>
      <c r="F35" s="402">
        <v>0</v>
      </c>
      <c r="G35" s="402">
        <v>0</v>
      </c>
      <c r="H35" s="400">
        <f>SUM(D35:G35)</f>
        <v>0</v>
      </c>
      <c r="I35" s="396"/>
    </row>
    <row r="36" spans="1:11">
      <c r="A36" s="235"/>
      <c r="B36" s="474" t="s">
        <v>57</v>
      </c>
      <c r="C36" s="474"/>
      <c r="D36" s="402">
        <v>0</v>
      </c>
      <c r="E36" s="402">
        <v>0</v>
      </c>
      <c r="F36" s="402">
        <v>0</v>
      </c>
      <c r="G36" s="402">
        <v>0</v>
      </c>
      <c r="H36" s="400">
        <f>SUM(D36:G36)</f>
        <v>0</v>
      </c>
      <c r="I36" s="396"/>
    </row>
    <row r="37" spans="1:11" ht="9.9499999999999993" customHeight="1">
      <c r="A37" s="248"/>
      <c r="B37" s="399"/>
      <c r="C37" s="238"/>
      <c r="D37" s="400"/>
      <c r="E37" s="400"/>
      <c r="F37" s="400"/>
      <c r="G37" s="400"/>
      <c r="H37" s="400"/>
      <c r="I37" s="396"/>
    </row>
    <row r="38" spans="1:11" ht="18">
      <c r="A38" s="405"/>
      <c r="B38" s="538" t="s">
        <v>204</v>
      </c>
      <c r="C38" s="538"/>
      <c r="D38" s="406">
        <f>D25+D27+D32</f>
        <v>0</v>
      </c>
      <c r="E38" s="406">
        <f>E25+E27+E32</f>
        <v>0</v>
      </c>
      <c r="F38" s="406">
        <f>F27+F32</f>
        <v>0</v>
      </c>
      <c r="G38" s="406">
        <f>G25+G27+G32</f>
        <v>0</v>
      </c>
      <c r="H38" s="406">
        <f>SUM(D38:G38)</f>
        <v>0</v>
      </c>
      <c r="I38" s="407"/>
      <c r="K38" s="404" t="str">
        <f>IF(H38=ESF!I63," ","ERROR")</f>
        <v xml:space="preserve"> </v>
      </c>
    </row>
    <row r="39" spans="1:11" ht="6" customHeight="1">
      <c r="A39" s="408"/>
      <c r="B39" s="408"/>
      <c r="C39" s="408"/>
      <c r="D39" s="408"/>
      <c r="E39" s="408"/>
      <c r="F39" s="408"/>
      <c r="G39" s="408"/>
      <c r="H39" s="408"/>
      <c r="I39" s="409"/>
    </row>
    <row r="40" spans="1:11" ht="6" customHeight="1">
      <c r="D40" s="410"/>
      <c r="E40" s="410"/>
      <c r="I40" s="239"/>
    </row>
    <row r="41" spans="1:11" ht="15" customHeight="1">
      <c r="A41" s="219"/>
      <c r="B41" s="484" t="s">
        <v>78</v>
      </c>
      <c r="C41" s="484"/>
      <c r="D41" s="484"/>
      <c r="E41" s="484"/>
      <c r="F41" s="484"/>
      <c r="G41" s="484"/>
      <c r="H41" s="484"/>
      <c r="I41" s="484"/>
      <c r="J41" s="237"/>
    </row>
    <row r="42" spans="1:11" ht="9.75" customHeight="1">
      <c r="A42" s="219"/>
      <c r="B42" s="237"/>
      <c r="C42" s="261"/>
      <c r="D42" s="262"/>
      <c r="E42" s="262"/>
      <c r="F42" s="219"/>
      <c r="G42" s="263"/>
      <c r="H42" s="261"/>
      <c r="I42" s="262"/>
      <c r="J42" s="262"/>
    </row>
    <row r="43" spans="1:11" ht="50.1" customHeight="1">
      <c r="A43" s="219"/>
      <c r="B43" s="237"/>
      <c r="C43" s="483"/>
      <c r="D43" s="483"/>
      <c r="E43" s="262"/>
      <c r="F43" s="219"/>
      <c r="G43" s="482"/>
      <c r="H43" s="482"/>
      <c r="I43" s="262"/>
      <c r="J43" s="262"/>
    </row>
    <row r="44" spans="1:11" ht="14.1" customHeight="1">
      <c r="A44" s="219"/>
      <c r="B44" s="269"/>
      <c r="C44" s="481" t="s">
        <v>80</v>
      </c>
      <c r="D44" s="481"/>
      <c r="E44" s="262"/>
      <c r="F44" s="262"/>
      <c r="G44" s="481" t="s">
        <v>83</v>
      </c>
      <c r="H44" s="481"/>
      <c r="I44" s="238"/>
      <c r="J44" s="262"/>
    </row>
    <row r="45" spans="1:11" ht="14.1" customHeight="1">
      <c r="A45" s="219"/>
      <c r="B45" s="271"/>
      <c r="C45" s="480" t="s">
        <v>81</v>
      </c>
      <c r="D45" s="480"/>
      <c r="E45" s="272"/>
      <c r="F45" s="272"/>
      <c r="G45" s="480" t="s">
        <v>82</v>
      </c>
      <c r="H45" s="480"/>
      <c r="I45" s="238"/>
      <c r="J45" s="262"/>
    </row>
  </sheetData>
  <sheetProtection formatCells="0" selectLockedCells="1"/>
  <mergeCells count="35">
    <mergeCell ref="C45:D45"/>
    <mergeCell ref="G45:H45"/>
    <mergeCell ref="B38:C38"/>
    <mergeCell ref="B41:I41"/>
    <mergeCell ref="C43:D43"/>
    <mergeCell ref="G43:H43"/>
    <mergeCell ref="C44:D44"/>
    <mergeCell ref="G44:H44"/>
    <mergeCell ref="B36:C36"/>
    <mergeCell ref="B22:C22"/>
    <mergeCell ref="B23:C23"/>
    <mergeCell ref="B25:C25"/>
    <mergeCell ref="B27:C27"/>
    <mergeCell ref="B28:C28"/>
    <mergeCell ref="B29:C29"/>
    <mergeCell ref="B30:C30"/>
    <mergeCell ref="B32:C32"/>
    <mergeCell ref="B33:C33"/>
    <mergeCell ref="B34:C34"/>
    <mergeCell ref="B35:C35"/>
    <mergeCell ref="C3:G3"/>
    <mergeCell ref="C1:G1"/>
    <mergeCell ref="C2:G2"/>
    <mergeCell ref="B21:C21"/>
    <mergeCell ref="C4:G4"/>
    <mergeCell ref="C5:I5"/>
    <mergeCell ref="C6:G6"/>
    <mergeCell ref="B9:C9"/>
    <mergeCell ref="B12:C12"/>
    <mergeCell ref="B14:C14"/>
    <mergeCell ref="B15:C15"/>
    <mergeCell ref="B16:C16"/>
    <mergeCell ref="B17:C17"/>
    <mergeCell ref="B19:C19"/>
    <mergeCell ref="B20:C20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7"/>
  <sheetViews>
    <sheetView showWhiteSpace="0" topLeftCell="A28" zoomScaleNormal="100" workbookViewId="0">
      <selection activeCell="E4" sqref="E4:O4"/>
    </sheetView>
  </sheetViews>
  <sheetFormatPr baseColWidth="10" defaultColWidth="11.42578125" defaultRowHeight="12"/>
  <cols>
    <col min="1" max="1" width="1.28515625" style="274" customWidth="1"/>
    <col min="2" max="3" width="3.7109375" style="274" customWidth="1"/>
    <col min="4" max="4" width="23.85546875" style="274" customWidth="1"/>
    <col min="5" max="5" width="21.42578125" style="274" customWidth="1"/>
    <col min="6" max="6" width="17.28515625" style="274" customWidth="1"/>
    <col min="7" max="8" width="18.7109375" style="220" customWidth="1"/>
    <col min="9" max="9" width="7.7109375" style="274" customWidth="1"/>
    <col min="10" max="11" width="3.7109375" style="177" customWidth="1"/>
    <col min="12" max="16" width="18.7109375" style="177" customWidth="1"/>
    <col min="17" max="17" width="1.85546875" style="177" customWidth="1"/>
    <col min="18" max="16384" width="11.42578125" style="177"/>
  </cols>
  <sheetData>
    <row r="1" spans="1:17" s="219" customFormat="1" ht="16.5" customHeight="1">
      <c r="B1" s="275"/>
      <c r="C1" s="275"/>
      <c r="D1" s="275"/>
      <c r="E1" s="494" t="s">
        <v>198</v>
      </c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275"/>
      <c r="Q1" s="275"/>
    </row>
    <row r="2" spans="1:17" ht="15" customHeight="1">
      <c r="B2" s="275"/>
      <c r="C2" s="275"/>
      <c r="D2" s="275"/>
      <c r="E2" s="494" t="s">
        <v>180</v>
      </c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275"/>
      <c r="Q2" s="275"/>
    </row>
    <row r="3" spans="1:17" ht="15" customHeight="1">
      <c r="B3" s="275"/>
      <c r="C3" s="275"/>
      <c r="D3" s="275"/>
      <c r="E3" s="494" t="s">
        <v>416</v>
      </c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275"/>
      <c r="Q3" s="275"/>
    </row>
    <row r="4" spans="1:17" ht="16.5" customHeight="1">
      <c r="B4" s="275"/>
      <c r="C4" s="275"/>
      <c r="D4" s="275"/>
      <c r="E4" s="494" t="s">
        <v>1</v>
      </c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275"/>
      <c r="Q4" s="275"/>
    </row>
    <row r="5" spans="1:17" ht="3" customHeight="1">
      <c r="C5" s="279"/>
      <c r="D5" s="412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5"/>
      <c r="P5" s="219"/>
      <c r="Q5" s="219"/>
    </row>
    <row r="6" spans="1:17" ht="19.5" customHeight="1">
      <c r="A6" s="224"/>
      <c r="B6" s="475" t="s">
        <v>4</v>
      </c>
      <c r="C6" s="475"/>
      <c r="D6" s="475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189"/>
      <c r="Q6" s="219"/>
    </row>
    <row r="7" spans="1:17" s="219" customFormat="1" ht="5.0999999999999996" customHeight="1">
      <c r="A7" s="274"/>
      <c r="B7" s="279"/>
      <c r="C7" s="279"/>
      <c r="D7" s="412"/>
      <c r="E7" s="279"/>
      <c r="F7" s="279"/>
      <c r="G7" s="413"/>
      <c r="H7" s="413"/>
      <c r="I7" s="412"/>
    </row>
    <row r="8" spans="1:17" s="219" customFormat="1" ht="3" customHeight="1">
      <c r="A8" s="274"/>
      <c r="B8" s="274"/>
      <c r="C8" s="414"/>
      <c r="D8" s="412"/>
      <c r="E8" s="414"/>
      <c r="F8" s="414"/>
      <c r="G8" s="415"/>
      <c r="H8" s="415"/>
      <c r="I8" s="412"/>
    </row>
    <row r="9" spans="1:17" s="219" customFormat="1" ht="31.5" customHeight="1">
      <c r="A9" s="416"/>
      <c r="B9" s="539" t="s">
        <v>76</v>
      </c>
      <c r="C9" s="539"/>
      <c r="D9" s="539"/>
      <c r="E9" s="539"/>
      <c r="F9" s="286"/>
      <c r="G9" s="285">
        <v>2014</v>
      </c>
      <c r="H9" s="285">
        <v>2013</v>
      </c>
      <c r="I9" s="417"/>
      <c r="J9" s="539" t="s">
        <v>76</v>
      </c>
      <c r="K9" s="539"/>
      <c r="L9" s="539"/>
      <c r="M9" s="539"/>
      <c r="N9" s="286"/>
      <c r="O9" s="285">
        <v>2014</v>
      </c>
      <c r="P9" s="285">
        <v>2013</v>
      </c>
      <c r="Q9" s="418"/>
    </row>
    <row r="10" spans="1:17" s="219" customFormat="1" ht="3" customHeight="1">
      <c r="A10" s="288"/>
      <c r="B10" s="274"/>
      <c r="C10" s="274"/>
      <c r="D10" s="289"/>
      <c r="E10" s="289"/>
      <c r="F10" s="289"/>
      <c r="G10" s="419"/>
      <c r="H10" s="419"/>
      <c r="I10" s="274"/>
      <c r="Q10" s="234"/>
    </row>
    <row r="11" spans="1:17" s="219" customFormat="1">
      <c r="A11" s="235"/>
      <c r="B11" s="220"/>
      <c r="C11" s="291"/>
      <c r="D11" s="291"/>
      <c r="E11" s="291"/>
      <c r="F11" s="291"/>
      <c r="G11" s="419"/>
      <c r="H11" s="419"/>
      <c r="I11" s="220"/>
      <c r="Q11" s="234"/>
    </row>
    <row r="12" spans="1:17" ht="17.25" customHeight="1">
      <c r="A12" s="235"/>
      <c r="B12" s="540" t="s">
        <v>181</v>
      </c>
      <c r="C12" s="540"/>
      <c r="D12" s="540"/>
      <c r="E12" s="540"/>
      <c r="F12" s="540"/>
      <c r="G12" s="419"/>
      <c r="H12" s="419"/>
      <c r="I12" s="220"/>
      <c r="J12" s="540" t="s">
        <v>182</v>
      </c>
      <c r="K12" s="540"/>
      <c r="L12" s="540"/>
      <c r="M12" s="540"/>
      <c r="N12" s="540"/>
      <c r="O12" s="420"/>
      <c r="P12" s="420"/>
      <c r="Q12" s="234"/>
    </row>
    <row r="13" spans="1:17" ht="17.25" customHeight="1">
      <c r="A13" s="235"/>
      <c r="B13" s="220"/>
      <c r="C13" s="291"/>
      <c r="D13" s="220"/>
      <c r="E13" s="291"/>
      <c r="F13" s="291"/>
      <c r="G13" s="419"/>
      <c r="H13" s="419"/>
      <c r="I13" s="220"/>
      <c r="J13" s="220"/>
      <c r="K13" s="291"/>
      <c r="L13" s="291"/>
      <c r="M13" s="291"/>
      <c r="N13" s="291"/>
      <c r="O13" s="420"/>
      <c r="P13" s="420"/>
      <c r="Q13" s="234"/>
    </row>
    <row r="14" spans="1:17" ht="17.25" customHeight="1">
      <c r="A14" s="235"/>
      <c r="B14" s="220"/>
      <c r="C14" s="540" t="s">
        <v>67</v>
      </c>
      <c r="D14" s="540"/>
      <c r="E14" s="540"/>
      <c r="F14" s="540"/>
      <c r="G14" s="421">
        <f>SUM(G15:G25)</f>
        <v>0</v>
      </c>
      <c r="H14" s="421">
        <f>SUM(H15:H25)</f>
        <v>0</v>
      </c>
      <c r="I14" s="220"/>
      <c r="J14" s="220"/>
      <c r="K14" s="540" t="s">
        <v>67</v>
      </c>
      <c r="L14" s="540"/>
      <c r="M14" s="540"/>
      <c r="N14" s="540"/>
      <c r="O14" s="421">
        <f>SUM(O15:O17)</f>
        <v>0</v>
      </c>
      <c r="P14" s="421">
        <f>SUM(P15:P17)</f>
        <v>0</v>
      </c>
      <c r="Q14" s="234"/>
    </row>
    <row r="15" spans="1:17" ht="15" customHeight="1">
      <c r="A15" s="235"/>
      <c r="B15" s="220"/>
      <c r="C15" s="291"/>
      <c r="D15" s="541" t="s">
        <v>90</v>
      </c>
      <c r="E15" s="541"/>
      <c r="F15" s="541"/>
      <c r="G15" s="422">
        <v>0</v>
      </c>
      <c r="H15" s="422">
        <v>0</v>
      </c>
      <c r="I15" s="220"/>
      <c r="J15" s="220"/>
      <c r="K15" s="219"/>
      <c r="L15" s="542" t="s">
        <v>33</v>
      </c>
      <c r="M15" s="542"/>
      <c r="N15" s="542"/>
      <c r="O15" s="422">
        <v>0</v>
      </c>
      <c r="P15" s="422">
        <v>0</v>
      </c>
      <c r="Q15" s="234"/>
    </row>
    <row r="16" spans="1:17" ht="15" customHeight="1">
      <c r="A16" s="235"/>
      <c r="B16" s="220"/>
      <c r="C16" s="291"/>
      <c r="D16" s="541" t="s">
        <v>210</v>
      </c>
      <c r="E16" s="541"/>
      <c r="F16" s="541"/>
      <c r="G16" s="422"/>
      <c r="H16" s="422"/>
      <c r="I16" s="220"/>
      <c r="J16" s="220"/>
      <c r="K16" s="219"/>
      <c r="L16" s="542" t="s">
        <v>35</v>
      </c>
      <c r="M16" s="542"/>
      <c r="N16" s="542"/>
      <c r="O16" s="422">
        <v>0</v>
      </c>
      <c r="P16" s="422">
        <v>0</v>
      </c>
      <c r="Q16" s="234"/>
    </row>
    <row r="17" spans="1:17" ht="15" customHeight="1">
      <c r="A17" s="235"/>
      <c r="B17" s="220"/>
      <c r="C17" s="423"/>
      <c r="D17" s="541" t="s">
        <v>183</v>
      </c>
      <c r="E17" s="541"/>
      <c r="F17" s="541"/>
      <c r="G17" s="422">
        <v>0</v>
      </c>
      <c r="H17" s="422">
        <v>0</v>
      </c>
      <c r="I17" s="220"/>
      <c r="J17" s="220"/>
      <c r="K17" s="419"/>
      <c r="L17" s="542" t="s">
        <v>214</v>
      </c>
      <c r="M17" s="542"/>
      <c r="N17" s="542"/>
      <c r="O17" s="422">
        <v>0</v>
      </c>
      <c r="P17" s="422">
        <v>0</v>
      </c>
      <c r="Q17" s="234"/>
    </row>
    <row r="18" spans="1:17" ht="15" customHeight="1">
      <c r="A18" s="235"/>
      <c r="B18" s="220"/>
      <c r="C18" s="423"/>
      <c r="D18" s="541" t="s">
        <v>96</v>
      </c>
      <c r="E18" s="541"/>
      <c r="F18" s="541"/>
      <c r="G18" s="422">
        <v>0</v>
      </c>
      <c r="H18" s="422">
        <v>0</v>
      </c>
      <c r="I18" s="220"/>
      <c r="J18" s="220"/>
      <c r="K18" s="419"/>
      <c r="Q18" s="234"/>
    </row>
    <row r="19" spans="1:17" ht="15" customHeight="1">
      <c r="A19" s="235"/>
      <c r="B19" s="220"/>
      <c r="C19" s="423"/>
      <c r="D19" s="541" t="s">
        <v>97</v>
      </c>
      <c r="E19" s="541"/>
      <c r="F19" s="541"/>
      <c r="G19" s="422">
        <v>0</v>
      </c>
      <c r="H19" s="422">
        <v>0</v>
      </c>
      <c r="I19" s="220"/>
      <c r="J19" s="220"/>
      <c r="K19" s="424" t="s">
        <v>68</v>
      </c>
      <c r="L19" s="424"/>
      <c r="M19" s="424"/>
      <c r="N19" s="424"/>
      <c r="O19" s="421">
        <f>SUM(O20:O22)</f>
        <v>0</v>
      </c>
      <c r="P19" s="421">
        <f>SUM(P20:P22)</f>
        <v>0</v>
      </c>
      <c r="Q19" s="234"/>
    </row>
    <row r="20" spans="1:17" ht="15" customHeight="1">
      <c r="A20" s="235"/>
      <c r="B20" s="220"/>
      <c r="C20" s="423"/>
      <c r="D20" s="541" t="s">
        <v>98</v>
      </c>
      <c r="E20" s="541"/>
      <c r="F20" s="541"/>
      <c r="G20" s="422">
        <v>0</v>
      </c>
      <c r="H20" s="422">
        <v>0</v>
      </c>
      <c r="I20" s="220"/>
      <c r="J20" s="220"/>
      <c r="K20" s="419"/>
      <c r="L20" s="423" t="s">
        <v>33</v>
      </c>
      <c r="M20" s="423"/>
      <c r="N20" s="423"/>
      <c r="O20" s="422">
        <v>0</v>
      </c>
      <c r="P20" s="422">
        <v>0</v>
      </c>
      <c r="Q20" s="234"/>
    </row>
    <row r="21" spans="1:17" ht="15" customHeight="1">
      <c r="A21" s="235"/>
      <c r="B21" s="220"/>
      <c r="C21" s="423"/>
      <c r="D21" s="541" t="s">
        <v>100</v>
      </c>
      <c r="E21" s="541"/>
      <c r="F21" s="541"/>
      <c r="G21" s="422">
        <v>0</v>
      </c>
      <c r="H21" s="422">
        <v>0</v>
      </c>
      <c r="I21" s="220"/>
      <c r="J21" s="220"/>
      <c r="K21" s="419"/>
      <c r="L21" s="542" t="s">
        <v>35</v>
      </c>
      <c r="M21" s="542"/>
      <c r="N21" s="542"/>
      <c r="O21" s="422">
        <v>0</v>
      </c>
      <c r="P21" s="422">
        <v>0</v>
      </c>
      <c r="Q21" s="234"/>
    </row>
    <row r="22" spans="1:17" ht="28.5" customHeight="1">
      <c r="A22" s="235"/>
      <c r="B22" s="220"/>
      <c r="C22" s="423"/>
      <c r="D22" s="541" t="s">
        <v>102</v>
      </c>
      <c r="E22" s="541"/>
      <c r="F22" s="541"/>
      <c r="G22" s="422">
        <v>0</v>
      </c>
      <c r="H22" s="422">
        <v>0</v>
      </c>
      <c r="I22" s="220"/>
      <c r="J22" s="220"/>
      <c r="K22" s="219"/>
      <c r="L22" s="542" t="s">
        <v>215</v>
      </c>
      <c r="M22" s="542"/>
      <c r="N22" s="542"/>
      <c r="O22" s="422">
        <v>0</v>
      </c>
      <c r="P22" s="422">
        <v>0</v>
      </c>
      <c r="Q22" s="234"/>
    </row>
    <row r="23" spans="1:17" ht="15" customHeight="1">
      <c r="A23" s="235"/>
      <c r="B23" s="220"/>
      <c r="C23" s="423"/>
      <c r="D23" s="541" t="s">
        <v>107</v>
      </c>
      <c r="E23" s="541"/>
      <c r="F23" s="541"/>
      <c r="G23" s="422">
        <v>0</v>
      </c>
      <c r="H23" s="422">
        <v>0</v>
      </c>
      <c r="I23" s="220"/>
      <c r="J23" s="220"/>
      <c r="K23" s="540" t="s">
        <v>184</v>
      </c>
      <c r="L23" s="540"/>
      <c r="M23" s="540"/>
      <c r="N23" s="540"/>
      <c r="O23" s="421">
        <f>O14-O19</f>
        <v>0</v>
      </c>
      <c r="P23" s="421">
        <f>P14-P19</f>
        <v>0</v>
      </c>
      <c r="Q23" s="234"/>
    </row>
    <row r="24" spans="1:17" ht="15" customHeight="1">
      <c r="A24" s="235"/>
      <c r="B24" s="220"/>
      <c r="C24" s="423"/>
      <c r="D24" s="541" t="s">
        <v>211</v>
      </c>
      <c r="E24" s="541"/>
      <c r="F24" s="541"/>
      <c r="G24" s="422">
        <v>0</v>
      </c>
      <c r="H24" s="422">
        <v>0</v>
      </c>
      <c r="I24" s="220"/>
      <c r="J24" s="220"/>
      <c r="Q24" s="234"/>
    </row>
    <row r="25" spans="1:17" ht="15" customHeight="1">
      <c r="A25" s="235"/>
      <c r="B25" s="220"/>
      <c r="C25" s="423"/>
      <c r="D25" s="541" t="s">
        <v>212</v>
      </c>
      <c r="E25" s="541"/>
      <c r="F25" s="329"/>
      <c r="G25" s="422">
        <v>0</v>
      </c>
      <c r="H25" s="422">
        <v>0</v>
      </c>
      <c r="I25" s="220"/>
      <c r="J25" s="219"/>
      <c r="Q25" s="234"/>
    </row>
    <row r="26" spans="1:17" ht="15" customHeight="1">
      <c r="A26" s="235"/>
      <c r="B26" s="220"/>
      <c r="C26" s="291"/>
      <c r="D26" s="220"/>
      <c r="E26" s="291"/>
      <c r="F26" s="291"/>
      <c r="G26" s="419"/>
      <c r="H26" s="419"/>
      <c r="I26" s="220"/>
      <c r="J26" s="540" t="s">
        <v>185</v>
      </c>
      <c r="K26" s="540"/>
      <c r="L26" s="540"/>
      <c r="M26" s="540"/>
      <c r="N26" s="540"/>
      <c r="O26" s="219"/>
      <c r="P26" s="219"/>
      <c r="Q26" s="234"/>
    </row>
    <row r="27" spans="1:17" ht="15" customHeight="1">
      <c r="A27" s="235"/>
      <c r="B27" s="220"/>
      <c r="C27" s="540" t="s">
        <v>68</v>
      </c>
      <c r="D27" s="540"/>
      <c r="E27" s="540"/>
      <c r="F27" s="540"/>
      <c r="G27" s="421">
        <f>SUM(G28:G46)</f>
        <v>0</v>
      </c>
      <c r="H27" s="421">
        <f>SUM(H28:H46)</f>
        <v>0</v>
      </c>
      <c r="I27" s="220"/>
      <c r="J27" s="220"/>
      <c r="K27" s="291"/>
      <c r="L27" s="220"/>
      <c r="M27" s="329"/>
      <c r="N27" s="329"/>
      <c r="O27" s="420"/>
      <c r="P27" s="420"/>
      <c r="Q27" s="234"/>
    </row>
    <row r="28" spans="1:17" ht="15" customHeight="1">
      <c r="A28" s="235"/>
      <c r="B28" s="220"/>
      <c r="C28" s="424"/>
      <c r="D28" s="541" t="s">
        <v>186</v>
      </c>
      <c r="E28" s="541"/>
      <c r="F28" s="541"/>
      <c r="G28" s="422">
        <v>0</v>
      </c>
      <c r="H28" s="422">
        <v>0</v>
      </c>
      <c r="I28" s="220"/>
      <c r="J28" s="220"/>
      <c r="K28" s="424" t="s">
        <v>67</v>
      </c>
      <c r="L28" s="424"/>
      <c r="M28" s="424"/>
      <c r="N28" s="424"/>
      <c r="O28" s="421">
        <f>O29+O32</f>
        <v>0</v>
      </c>
      <c r="P28" s="421">
        <f>P29+P32</f>
        <v>0</v>
      </c>
      <c r="Q28" s="234"/>
    </row>
    <row r="29" spans="1:17" ht="15" customHeight="1">
      <c r="A29" s="235"/>
      <c r="B29" s="220"/>
      <c r="C29" s="424"/>
      <c r="D29" s="541" t="s">
        <v>93</v>
      </c>
      <c r="E29" s="541"/>
      <c r="F29" s="541"/>
      <c r="G29" s="422">
        <v>0</v>
      </c>
      <c r="H29" s="422">
        <v>0</v>
      </c>
      <c r="I29" s="220"/>
      <c r="J29" s="219"/>
      <c r="K29" s="219"/>
      <c r="L29" s="423" t="s">
        <v>187</v>
      </c>
      <c r="M29" s="423"/>
      <c r="N29" s="423"/>
      <c r="O29" s="422">
        <f>SUM(O30:O31)</f>
        <v>0</v>
      </c>
      <c r="P29" s="422">
        <f>SUM(P30:P31)</f>
        <v>0</v>
      </c>
      <c r="Q29" s="234"/>
    </row>
    <row r="30" spans="1:17" ht="15" customHeight="1">
      <c r="A30" s="235"/>
      <c r="B30" s="220"/>
      <c r="C30" s="424"/>
      <c r="D30" s="541" t="s">
        <v>95</v>
      </c>
      <c r="E30" s="541"/>
      <c r="F30" s="541"/>
      <c r="G30" s="422">
        <v>0</v>
      </c>
      <c r="H30" s="422">
        <v>0</v>
      </c>
      <c r="I30" s="220"/>
      <c r="J30" s="220"/>
      <c r="K30" s="424"/>
      <c r="L30" s="423" t="s">
        <v>188</v>
      </c>
      <c r="M30" s="423"/>
      <c r="N30" s="423"/>
      <c r="O30" s="422">
        <v>0</v>
      </c>
      <c r="P30" s="422">
        <v>0</v>
      </c>
      <c r="Q30" s="234"/>
    </row>
    <row r="31" spans="1:17" ht="15" customHeight="1">
      <c r="A31" s="235"/>
      <c r="B31" s="220"/>
      <c r="C31" s="291"/>
      <c r="D31" s="220"/>
      <c r="E31" s="291"/>
      <c r="F31" s="291"/>
      <c r="G31" s="419"/>
      <c r="H31" s="419"/>
      <c r="I31" s="220"/>
      <c r="J31" s="220"/>
      <c r="K31" s="424"/>
      <c r="L31" s="423" t="s">
        <v>190</v>
      </c>
      <c r="M31" s="423"/>
      <c r="N31" s="423"/>
      <c r="O31" s="422">
        <v>0</v>
      </c>
      <c r="P31" s="422">
        <v>0</v>
      </c>
      <c r="Q31" s="234"/>
    </row>
    <row r="32" spans="1:17" ht="15" customHeight="1">
      <c r="A32" s="235"/>
      <c r="B32" s="220"/>
      <c r="C32" s="424"/>
      <c r="D32" s="541" t="s">
        <v>99</v>
      </c>
      <c r="E32" s="541"/>
      <c r="F32" s="541"/>
      <c r="G32" s="422">
        <v>0</v>
      </c>
      <c r="H32" s="422">
        <v>0</v>
      </c>
      <c r="I32" s="220"/>
      <c r="J32" s="220"/>
      <c r="K32" s="424"/>
      <c r="L32" s="542" t="s">
        <v>429</v>
      </c>
      <c r="M32" s="542"/>
      <c r="N32" s="542"/>
      <c r="O32" s="422">
        <v>0</v>
      </c>
      <c r="P32" s="422">
        <v>0</v>
      </c>
      <c r="Q32" s="234"/>
    </row>
    <row r="33" spans="1:17" ht="15" customHeight="1">
      <c r="A33" s="235"/>
      <c r="B33" s="220"/>
      <c r="C33" s="424"/>
      <c r="D33" s="541" t="s">
        <v>189</v>
      </c>
      <c r="E33" s="541"/>
      <c r="F33" s="541"/>
      <c r="G33" s="422">
        <v>0</v>
      </c>
      <c r="H33" s="422">
        <v>0</v>
      </c>
      <c r="I33" s="220"/>
      <c r="J33" s="220"/>
      <c r="K33" s="419"/>
      <c r="Q33" s="234"/>
    </row>
    <row r="34" spans="1:17" ht="15" customHeight="1">
      <c r="A34" s="235"/>
      <c r="B34" s="220"/>
      <c r="C34" s="424"/>
      <c r="D34" s="541" t="s">
        <v>191</v>
      </c>
      <c r="E34" s="541"/>
      <c r="F34" s="541"/>
      <c r="G34" s="422">
        <v>0</v>
      </c>
      <c r="H34" s="422">
        <v>0</v>
      </c>
      <c r="I34" s="220"/>
      <c r="J34" s="220"/>
      <c r="K34" s="424" t="s">
        <v>68</v>
      </c>
      <c r="L34" s="424"/>
      <c r="M34" s="424"/>
      <c r="N34" s="424"/>
      <c r="O34" s="421">
        <f>O35+O38</f>
        <v>0</v>
      </c>
      <c r="P34" s="421">
        <f>P35+P38</f>
        <v>0</v>
      </c>
      <c r="Q34" s="234"/>
    </row>
    <row r="35" spans="1:17" ht="15" customHeight="1">
      <c r="A35" s="235"/>
      <c r="B35" s="220"/>
      <c r="C35" s="424"/>
      <c r="D35" s="541" t="s">
        <v>104</v>
      </c>
      <c r="E35" s="541"/>
      <c r="F35" s="541"/>
      <c r="G35" s="422">
        <v>0</v>
      </c>
      <c r="H35" s="422">
        <v>0</v>
      </c>
      <c r="I35" s="220"/>
      <c r="J35" s="220"/>
      <c r="K35" s="219"/>
      <c r="L35" s="423" t="s">
        <v>192</v>
      </c>
      <c r="M35" s="423"/>
      <c r="N35" s="423"/>
      <c r="O35" s="422">
        <f>SUM(O36:O37)</f>
        <v>0</v>
      </c>
      <c r="P35" s="422">
        <f>SUM(P36:P37)</f>
        <v>0</v>
      </c>
      <c r="Q35" s="234"/>
    </row>
    <row r="36" spans="1:17" ht="15" customHeight="1">
      <c r="A36" s="235"/>
      <c r="B36" s="220"/>
      <c r="C36" s="424"/>
      <c r="D36" s="541" t="s">
        <v>106</v>
      </c>
      <c r="E36" s="541"/>
      <c r="F36" s="541"/>
      <c r="G36" s="422">
        <v>0</v>
      </c>
      <c r="H36" s="422">
        <v>0</v>
      </c>
      <c r="I36" s="220"/>
      <c r="J36" s="220"/>
      <c r="K36" s="424"/>
      <c r="L36" s="423" t="s">
        <v>188</v>
      </c>
      <c r="M36" s="423"/>
      <c r="N36" s="423"/>
      <c r="O36" s="422">
        <v>0</v>
      </c>
      <c r="P36" s="422">
        <v>0</v>
      </c>
      <c r="Q36" s="234"/>
    </row>
    <row r="37" spans="1:17" ht="15" customHeight="1">
      <c r="A37" s="235"/>
      <c r="B37" s="220"/>
      <c r="C37" s="424"/>
      <c r="D37" s="541" t="s">
        <v>108</v>
      </c>
      <c r="E37" s="541"/>
      <c r="F37" s="541"/>
      <c r="G37" s="422">
        <v>0</v>
      </c>
      <c r="H37" s="422">
        <v>0</v>
      </c>
      <c r="I37" s="220"/>
      <c r="J37" s="219"/>
      <c r="K37" s="424"/>
      <c r="L37" s="423" t="s">
        <v>190</v>
      </c>
      <c r="M37" s="423"/>
      <c r="N37" s="423"/>
      <c r="O37" s="422">
        <v>0</v>
      </c>
      <c r="P37" s="422">
        <v>0</v>
      </c>
      <c r="Q37" s="234"/>
    </row>
    <row r="38" spans="1:17" ht="15" customHeight="1">
      <c r="A38" s="235"/>
      <c r="B38" s="220"/>
      <c r="C38" s="424"/>
      <c r="D38" s="541" t="s">
        <v>109</v>
      </c>
      <c r="E38" s="541"/>
      <c r="F38" s="541"/>
      <c r="G38" s="422">
        <v>0</v>
      </c>
      <c r="H38" s="422">
        <v>0</v>
      </c>
      <c r="I38" s="220"/>
      <c r="J38" s="220"/>
      <c r="K38" s="424"/>
      <c r="L38" s="542" t="s">
        <v>430</v>
      </c>
      <c r="M38" s="542"/>
      <c r="N38" s="542"/>
      <c r="O38" s="422">
        <v>0</v>
      </c>
      <c r="P38" s="422">
        <v>0</v>
      </c>
      <c r="Q38" s="234"/>
    </row>
    <row r="39" spans="1:17" ht="15" customHeight="1">
      <c r="A39" s="235"/>
      <c r="B39" s="220"/>
      <c r="C39" s="424"/>
      <c r="D39" s="541" t="s">
        <v>110</v>
      </c>
      <c r="E39" s="541"/>
      <c r="F39" s="541"/>
      <c r="G39" s="422">
        <v>0</v>
      </c>
      <c r="H39" s="422">
        <v>0</v>
      </c>
      <c r="I39" s="220"/>
      <c r="J39" s="220"/>
      <c r="K39" s="419"/>
      <c r="Q39" s="234"/>
    </row>
    <row r="40" spans="1:17" ht="15" customHeight="1">
      <c r="A40" s="235"/>
      <c r="B40" s="220"/>
      <c r="C40" s="424"/>
      <c r="D40" s="541" t="s">
        <v>112</v>
      </c>
      <c r="E40" s="541"/>
      <c r="F40" s="541"/>
      <c r="G40" s="422">
        <v>0</v>
      </c>
      <c r="H40" s="422">
        <v>0</v>
      </c>
      <c r="I40" s="220"/>
      <c r="J40" s="220"/>
      <c r="K40" s="540" t="s">
        <v>194</v>
      </c>
      <c r="L40" s="540"/>
      <c r="M40" s="540"/>
      <c r="N40" s="540"/>
      <c r="O40" s="421">
        <f>O28-O34</f>
        <v>0</v>
      </c>
      <c r="P40" s="421">
        <f>P28-P34</f>
        <v>0</v>
      </c>
      <c r="Q40" s="234"/>
    </row>
    <row r="41" spans="1:17" ht="15" customHeight="1">
      <c r="A41" s="235"/>
      <c r="B41" s="220"/>
      <c r="C41" s="291"/>
      <c r="D41" s="220"/>
      <c r="E41" s="291"/>
      <c r="F41" s="291"/>
      <c r="G41" s="419"/>
      <c r="H41" s="419"/>
      <c r="I41" s="220"/>
      <c r="J41" s="220"/>
      <c r="Q41" s="234"/>
    </row>
    <row r="42" spans="1:17" ht="15" customHeight="1">
      <c r="A42" s="235"/>
      <c r="B42" s="220"/>
      <c r="C42" s="424"/>
      <c r="D42" s="541" t="s">
        <v>193</v>
      </c>
      <c r="E42" s="541"/>
      <c r="F42" s="541"/>
      <c r="G42" s="422">
        <v>0</v>
      </c>
      <c r="H42" s="422">
        <v>0</v>
      </c>
      <c r="I42" s="220"/>
      <c r="J42" s="220"/>
      <c r="Q42" s="234"/>
    </row>
    <row r="43" spans="1:17" ht="15" customHeight="1">
      <c r="A43" s="235"/>
      <c r="B43" s="220"/>
      <c r="C43" s="424"/>
      <c r="D43" s="541" t="s">
        <v>145</v>
      </c>
      <c r="E43" s="541"/>
      <c r="F43" s="541"/>
      <c r="G43" s="422">
        <v>0</v>
      </c>
      <c r="H43" s="422">
        <v>0</v>
      </c>
      <c r="I43" s="220"/>
      <c r="J43" s="543" t="s">
        <v>196</v>
      </c>
      <c r="K43" s="543"/>
      <c r="L43" s="543"/>
      <c r="M43" s="543"/>
      <c r="N43" s="543"/>
      <c r="O43" s="425">
        <f>G48+O23+O40</f>
        <v>0</v>
      </c>
      <c r="P43" s="425">
        <f>H48+P23+P40</f>
        <v>0</v>
      </c>
      <c r="Q43" s="234"/>
    </row>
    <row r="44" spans="1:17" ht="15" customHeight="1">
      <c r="A44" s="235"/>
      <c r="B44" s="220"/>
      <c r="C44" s="424"/>
      <c r="D44" s="541" t="s">
        <v>119</v>
      </c>
      <c r="E44" s="541"/>
      <c r="F44" s="541"/>
      <c r="G44" s="422">
        <v>0</v>
      </c>
      <c r="H44" s="422">
        <v>0</v>
      </c>
      <c r="I44" s="220"/>
      <c r="Q44" s="234"/>
    </row>
    <row r="45" spans="1:17" ht="15" customHeight="1">
      <c r="A45" s="235"/>
      <c r="B45" s="220"/>
      <c r="C45" s="419"/>
      <c r="D45" s="419"/>
      <c r="E45" s="419"/>
      <c r="F45" s="419"/>
      <c r="G45" s="419"/>
      <c r="H45" s="419"/>
      <c r="I45" s="220"/>
      <c r="Q45" s="234"/>
    </row>
    <row r="46" spans="1:17" ht="15" customHeight="1">
      <c r="A46" s="235"/>
      <c r="B46" s="220"/>
      <c r="C46" s="424"/>
      <c r="D46" s="541" t="s">
        <v>213</v>
      </c>
      <c r="E46" s="541"/>
      <c r="F46" s="541"/>
      <c r="G46" s="422">
        <v>0</v>
      </c>
      <c r="H46" s="422">
        <v>0</v>
      </c>
      <c r="I46" s="220"/>
      <c r="Q46" s="234"/>
    </row>
    <row r="47" spans="1:17">
      <c r="A47" s="235"/>
      <c r="B47" s="220"/>
      <c r="C47" s="291"/>
      <c r="D47" s="220"/>
      <c r="E47" s="291"/>
      <c r="F47" s="291"/>
      <c r="G47" s="419"/>
      <c r="H47" s="419"/>
      <c r="I47" s="220"/>
      <c r="J47" s="543" t="s">
        <v>205</v>
      </c>
      <c r="K47" s="543"/>
      <c r="L47" s="543"/>
      <c r="M47" s="543"/>
      <c r="N47" s="543"/>
      <c r="O47" s="425">
        <f>+P48</f>
        <v>0</v>
      </c>
      <c r="P47" s="425">
        <v>0</v>
      </c>
      <c r="Q47" s="234"/>
    </row>
    <row r="48" spans="1:17" s="429" customFormat="1">
      <c r="A48" s="426"/>
      <c r="B48" s="427"/>
      <c r="C48" s="540" t="s">
        <v>195</v>
      </c>
      <c r="D48" s="540"/>
      <c r="E48" s="540"/>
      <c r="F48" s="540"/>
      <c r="G48" s="425">
        <f>G14-G27</f>
        <v>0</v>
      </c>
      <c r="H48" s="425">
        <f>H14-H27</f>
        <v>0</v>
      </c>
      <c r="I48" s="427"/>
      <c r="J48" s="543" t="s">
        <v>206</v>
      </c>
      <c r="K48" s="543"/>
      <c r="L48" s="543"/>
      <c r="M48" s="543"/>
      <c r="N48" s="543"/>
      <c r="O48" s="425">
        <f>+O47+O43</f>
        <v>0</v>
      </c>
      <c r="P48" s="425">
        <f>+P43+P47</f>
        <v>0</v>
      </c>
      <c r="Q48" s="428"/>
    </row>
    <row r="49" spans="1:17" s="429" customFormat="1">
      <c r="A49" s="426"/>
      <c r="B49" s="427"/>
      <c r="C49" s="424"/>
      <c r="D49" s="424"/>
      <c r="E49" s="424"/>
      <c r="F49" s="424"/>
      <c r="G49" s="425"/>
      <c r="H49" s="425"/>
      <c r="I49" s="427"/>
      <c r="Q49" s="428"/>
    </row>
    <row r="50" spans="1:17" ht="14.25" customHeight="1">
      <c r="A50" s="257"/>
      <c r="B50" s="258"/>
      <c r="C50" s="430"/>
      <c r="D50" s="430"/>
      <c r="E50" s="430"/>
      <c r="F50" s="430"/>
      <c r="G50" s="431"/>
      <c r="H50" s="431"/>
      <c r="I50" s="258"/>
      <c r="J50" s="264"/>
      <c r="K50" s="264"/>
      <c r="L50" s="264"/>
      <c r="M50" s="264"/>
      <c r="N50" s="264"/>
      <c r="O50" s="264"/>
      <c r="P50" s="264"/>
      <c r="Q50" s="260"/>
    </row>
    <row r="51" spans="1:17" ht="14.25" customHeight="1">
      <c r="A51" s="220"/>
      <c r="I51" s="220"/>
      <c r="J51" s="220"/>
      <c r="K51" s="419"/>
      <c r="L51" s="419"/>
      <c r="M51" s="419"/>
      <c r="N51" s="419"/>
      <c r="O51" s="420"/>
      <c r="P51" s="420"/>
      <c r="Q51" s="219"/>
    </row>
    <row r="52" spans="1:17" ht="6" customHeight="1">
      <c r="A52" s="220"/>
      <c r="I52" s="220"/>
      <c r="J52" s="219"/>
      <c r="K52" s="219"/>
      <c r="L52" s="219"/>
      <c r="M52" s="219"/>
      <c r="N52" s="219"/>
      <c r="O52" s="219"/>
      <c r="P52" s="219"/>
      <c r="Q52" s="219"/>
    </row>
    <row r="53" spans="1:17" ht="15" customHeight="1">
      <c r="A53" s="219"/>
      <c r="B53" s="237" t="s">
        <v>78</v>
      </c>
      <c r="C53" s="237"/>
      <c r="D53" s="237"/>
      <c r="E53" s="237"/>
      <c r="F53" s="237"/>
      <c r="G53" s="237"/>
      <c r="H53" s="237"/>
      <c r="I53" s="237"/>
      <c r="J53" s="237"/>
      <c r="K53" s="219"/>
      <c r="L53" s="219"/>
      <c r="M53" s="219"/>
      <c r="N53" s="219"/>
      <c r="O53" s="404" t="str">
        <f>IF(O47=ESF!E16," ","ERROR SALDO FINAL 2013")</f>
        <v xml:space="preserve"> </v>
      </c>
      <c r="P53" s="219"/>
      <c r="Q53" s="219"/>
    </row>
    <row r="54" spans="1:17" ht="22.5" customHeight="1">
      <c r="A54" s="219"/>
      <c r="B54" s="237"/>
      <c r="C54" s="261"/>
      <c r="D54" s="262"/>
      <c r="E54" s="262"/>
      <c r="F54" s="219"/>
      <c r="G54" s="263"/>
      <c r="H54" s="261"/>
      <c r="I54" s="262"/>
      <c r="J54" s="262"/>
      <c r="K54" s="219"/>
      <c r="L54" s="219"/>
      <c r="M54" s="219"/>
      <c r="N54" s="219"/>
      <c r="O54" s="404" t="str">
        <f>IF(O48=ESF!D16," ","ERROR SALDO FINAL 2014")</f>
        <v xml:space="preserve"> </v>
      </c>
      <c r="P54" s="219"/>
      <c r="Q54" s="219"/>
    </row>
    <row r="55" spans="1:17" ht="29.25" customHeight="1">
      <c r="A55" s="219"/>
      <c r="B55" s="237"/>
      <c r="C55" s="261"/>
      <c r="D55" s="544"/>
      <c r="E55" s="544"/>
      <c r="F55" s="544"/>
      <c r="G55" s="544"/>
      <c r="H55" s="261"/>
      <c r="I55" s="262"/>
      <c r="J55" s="262"/>
      <c r="K55" s="219"/>
      <c r="L55" s="521"/>
      <c r="M55" s="521"/>
      <c r="N55" s="521"/>
      <c r="O55" s="521"/>
      <c r="P55" s="219"/>
      <c r="Q55" s="219"/>
    </row>
    <row r="56" spans="1:17" ht="14.1" customHeight="1">
      <c r="A56" s="219"/>
      <c r="B56" s="269"/>
      <c r="C56" s="219"/>
      <c r="D56" s="481" t="s">
        <v>80</v>
      </c>
      <c r="E56" s="481"/>
      <c r="F56" s="481"/>
      <c r="G56" s="481"/>
      <c r="H56" s="219"/>
      <c r="I56" s="238"/>
      <c r="J56" s="219"/>
      <c r="K56" s="274"/>
      <c r="L56" s="481" t="s">
        <v>83</v>
      </c>
      <c r="M56" s="481"/>
      <c r="N56" s="481"/>
      <c r="O56" s="481"/>
      <c r="P56" s="219"/>
      <c r="Q56" s="219"/>
    </row>
    <row r="57" spans="1:17" ht="14.1" customHeight="1">
      <c r="A57" s="219"/>
      <c r="B57" s="271"/>
      <c r="C57" s="219"/>
      <c r="D57" s="480" t="s">
        <v>81</v>
      </c>
      <c r="E57" s="480"/>
      <c r="F57" s="480"/>
      <c r="G57" s="480"/>
      <c r="H57" s="219"/>
      <c r="I57" s="238"/>
      <c r="J57" s="219"/>
      <c r="L57" s="480" t="s">
        <v>82</v>
      </c>
      <c r="M57" s="480"/>
      <c r="N57" s="480"/>
      <c r="O57" s="480"/>
      <c r="P57" s="219"/>
      <c r="Q57" s="2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"/>
  <sheetViews>
    <sheetView topLeftCell="A19" workbookViewId="0">
      <selection activeCell="D73" sqref="D73"/>
    </sheetView>
  </sheetViews>
  <sheetFormatPr baseColWidth="10" defaultColWidth="11.42578125" defaultRowHeight="11.25"/>
  <cols>
    <col min="1" max="2" width="3.7109375" style="79" customWidth="1"/>
    <col min="3" max="3" width="46.42578125" style="79" customWidth="1"/>
    <col min="4" max="9" width="15.7109375" style="79" customWidth="1"/>
    <col min="10" max="16384" width="11.42578125" style="79"/>
  </cols>
  <sheetData>
    <row r="1" spans="1:9">
      <c r="A1" s="557" t="s">
        <v>198</v>
      </c>
      <c r="B1" s="558"/>
      <c r="C1" s="558"/>
      <c r="D1" s="558"/>
      <c r="E1" s="558"/>
      <c r="F1" s="558"/>
      <c r="G1" s="558"/>
      <c r="H1" s="558"/>
      <c r="I1" s="559"/>
    </row>
    <row r="2" spans="1:9">
      <c r="A2" s="560" t="s">
        <v>245</v>
      </c>
      <c r="B2" s="561"/>
      <c r="C2" s="561"/>
      <c r="D2" s="561"/>
      <c r="E2" s="561"/>
      <c r="F2" s="561"/>
      <c r="G2" s="561"/>
      <c r="H2" s="561"/>
      <c r="I2" s="562"/>
    </row>
    <row r="3" spans="1:9">
      <c r="A3" s="560" t="s">
        <v>216</v>
      </c>
      <c r="B3" s="561"/>
      <c r="C3" s="561"/>
      <c r="D3" s="561"/>
      <c r="E3" s="561"/>
      <c r="F3" s="561"/>
      <c r="G3" s="561"/>
      <c r="H3" s="561"/>
      <c r="I3" s="562"/>
    </row>
    <row r="4" spans="1:9">
      <c r="A4" s="563" t="s">
        <v>217</v>
      </c>
      <c r="B4" s="564"/>
      <c r="C4" s="564"/>
      <c r="D4" s="564"/>
      <c r="E4" s="564"/>
      <c r="F4" s="564"/>
      <c r="G4" s="564"/>
      <c r="H4" s="564"/>
      <c r="I4" s="565"/>
    </row>
    <row r="5" spans="1:9" s="78" customFormat="1">
      <c r="A5" s="80"/>
      <c r="B5" s="80"/>
      <c r="C5" s="80"/>
      <c r="E5" s="81"/>
      <c r="F5" s="81"/>
      <c r="G5" s="81"/>
      <c r="H5" s="81"/>
      <c r="I5" s="81"/>
    </row>
    <row r="6" spans="1:9" ht="12" customHeight="1">
      <c r="A6" s="556" t="s">
        <v>218</v>
      </c>
      <c r="B6" s="556"/>
      <c r="C6" s="556"/>
      <c r="D6" s="556" t="s">
        <v>219</v>
      </c>
      <c r="E6" s="556"/>
      <c r="F6" s="556"/>
      <c r="G6" s="556"/>
      <c r="H6" s="556"/>
      <c r="I6" s="555" t="s">
        <v>220</v>
      </c>
    </row>
    <row r="7" spans="1:9" ht="22.5">
      <c r="A7" s="556"/>
      <c r="B7" s="556"/>
      <c r="C7" s="556"/>
      <c r="D7" s="173" t="s">
        <v>221</v>
      </c>
      <c r="E7" s="107" t="s">
        <v>222</v>
      </c>
      <c r="F7" s="173" t="s">
        <v>223</v>
      </c>
      <c r="G7" s="173" t="s">
        <v>224</v>
      </c>
      <c r="H7" s="173" t="s">
        <v>225</v>
      </c>
      <c r="I7" s="555"/>
    </row>
    <row r="8" spans="1:9" ht="12" customHeight="1">
      <c r="A8" s="556"/>
      <c r="B8" s="556"/>
      <c r="C8" s="556"/>
      <c r="D8" s="173" t="s">
        <v>226</v>
      </c>
      <c r="E8" s="173" t="s">
        <v>227</v>
      </c>
      <c r="F8" s="173" t="s">
        <v>228</v>
      </c>
      <c r="G8" s="173" t="s">
        <v>229</v>
      </c>
      <c r="H8" s="173" t="s">
        <v>230</v>
      </c>
      <c r="I8" s="173" t="s">
        <v>244</v>
      </c>
    </row>
    <row r="9" spans="1:9" ht="12" customHeight="1">
      <c r="A9" s="82"/>
      <c r="B9" s="83"/>
      <c r="C9" s="84"/>
      <c r="D9" s="85"/>
      <c r="E9" s="86"/>
      <c r="F9" s="86"/>
      <c r="G9" s="86"/>
      <c r="H9" s="86"/>
      <c r="I9" s="86"/>
    </row>
    <row r="10" spans="1:9" ht="12" customHeight="1">
      <c r="A10" s="552" t="s">
        <v>90</v>
      </c>
      <c r="B10" s="546"/>
      <c r="C10" s="547"/>
      <c r="D10" s="100">
        <v>0</v>
      </c>
      <c r="E10" s="100">
        <v>0</v>
      </c>
      <c r="F10" s="100">
        <f>+D10+E10</f>
        <v>0</v>
      </c>
      <c r="G10" s="100">
        <v>0</v>
      </c>
      <c r="H10" s="100">
        <v>0</v>
      </c>
      <c r="I10" s="100">
        <f>+H10-D10</f>
        <v>0</v>
      </c>
    </row>
    <row r="11" spans="1:9" ht="12" customHeight="1">
      <c r="A11" s="552" t="s">
        <v>210</v>
      </c>
      <c r="B11" s="546"/>
      <c r="C11" s="547"/>
      <c r="D11" s="100">
        <v>0</v>
      </c>
      <c r="E11" s="100">
        <v>0</v>
      </c>
      <c r="F11" s="100">
        <f t="shared" ref="F11:F23" si="0">+D11+E11</f>
        <v>0</v>
      </c>
      <c r="G11" s="100">
        <v>0</v>
      </c>
      <c r="H11" s="100">
        <v>0</v>
      </c>
      <c r="I11" s="100">
        <f t="shared" ref="I11:I23" si="1">+H11-D11</f>
        <v>0</v>
      </c>
    </row>
    <row r="12" spans="1:9" ht="12" customHeight="1">
      <c r="A12" s="552" t="s">
        <v>94</v>
      </c>
      <c r="B12" s="546"/>
      <c r="C12" s="547"/>
      <c r="D12" s="100">
        <v>0</v>
      </c>
      <c r="E12" s="100">
        <v>0</v>
      </c>
      <c r="F12" s="100">
        <f t="shared" si="0"/>
        <v>0</v>
      </c>
      <c r="G12" s="100">
        <v>0</v>
      </c>
      <c r="H12" s="100">
        <v>0</v>
      </c>
      <c r="I12" s="100">
        <f t="shared" si="1"/>
        <v>0</v>
      </c>
    </row>
    <row r="13" spans="1:9" ht="12" customHeight="1">
      <c r="A13" s="552" t="s">
        <v>96</v>
      </c>
      <c r="B13" s="546"/>
      <c r="C13" s="547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00">
        <f t="shared" si="1"/>
        <v>0</v>
      </c>
    </row>
    <row r="14" spans="1:9" ht="12" customHeight="1">
      <c r="A14" s="552" t="s">
        <v>231</v>
      </c>
      <c r="B14" s="546"/>
      <c r="C14" s="547"/>
      <c r="D14" s="100">
        <f>+D15+D16</f>
        <v>0</v>
      </c>
      <c r="E14" s="100">
        <f>+E15+E16</f>
        <v>0</v>
      </c>
      <c r="F14" s="100">
        <f>+F15+F16</f>
        <v>0</v>
      </c>
      <c r="G14" s="100">
        <f>+G15+G16</f>
        <v>0</v>
      </c>
      <c r="H14" s="100">
        <f>+H15+H16</f>
        <v>0</v>
      </c>
      <c r="I14" s="100">
        <f t="shared" si="1"/>
        <v>0</v>
      </c>
    </row>
    <row r="15" spans="1:9" ht="12" customHeight="1">
      <c r="A15" s="88"/>
      <c r="B15" s="546" t="s">
        <v>232</v>
      </c>
      <c r="C15" s="547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00">
        <f t="shared" si="1"/>
        <v>0</v>
      </c>
    </row>
    <row r="16" spans="1:9" ht="12" customHeight="1">
      <c r="A16" s="88"/>
      <c r="B16" s="546" t="s">
        <v>233</v>
      </c>
      <c r="C16" s="547"/>
      <c r="D16" s="100">
        <v>0</v>
      </c>
      <c r="E16" s="100">
        <v>0</v>
      </c>
      <c r="F16" s="100">
        <f t="shared" si="0"/>
        <v>0</v>
      </c>
      <c r="G16" s="100">
        <v>0</v>
      </c>
      <c r="H16" s="100">
        <v>0</v>
      </c>
      <c r="I16" s="100">
        <f t="shared" si="1"/>
        <v>0</v>
      </c>
    </row>
    <row r="17" spans="1:9" ht="12" customHeight="1">
      <c r="A17" s="552" t="s">
        <v>234</v>
      </c>
      <c r="B17" s="546"/>
      <c r="C17" s="547"/>
      <c r="D17" s="100">
        <f>+D18+D19</f>
        <v>0</v>
      </c>
      <c r="E17" s="100">
        <f>+E18+E19</f>
        <v>0</v>
      </c>
      <c r="F17" s="100">
        <f t="shared" si="0"/>
        <v>0</v>
      </c>
      <c r="G17" s="100">
        <f>+G18+G19</f>
        <v>0</v>
      </c>
      <c r="H17" s="100">
        <f>+H18+H19</f>
        <v>0</v>
      </c>
      <c r="I17" s="100">
        <f t="shared" si="1"/>
        <v>0</v>
      </c>
    </row>
    <row r="18" spans="1:9" ht="12" customHeight="1">
      <c r="A18" s="88"/>
      <c r="B18" s="546" t="s">
        <v>232</v>
      </c>
      <c r="C18" s="547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00">
        <f t="shared" si="1"/>
        <v>0</v>
      </c>
    </row>
    <row r="19" spans="1:9" ht="12" customHeight="1">
      <c r="A19" s="88"/>
      <c r="B19" s="546" t="s">
        <v>233</v>
      </c>
      <c r="C19" s="547"/>
      <c r="D19" s="100">
        <v>0</v>
      </c>
      <c r="E19" s="100">
        <v>0</v>
      </c>
      <c r="F19" s="100">
        <f t="shared" si="0"/>
        <v>0</v>
      </c>
      <c r="G19" s="100">
        <v>0</v>
      </c>
      <c r="H19" s="100">
        <v>0</v>
      </c>
      <c r="I19" s="100">
        <f t="shared" si="1"/>
        <v>0</v>
      </c>
    </row>
    <row r="20" spans="1:9" ht="12" customHeight="1">
      <c r="A20" s="552" t="s">
        <v>235</v>
      </c>
      <c r="B20" s="546"/>
      <c r="C20" s="547"/>
      <c r="D20" s="100">
        <v>0</v>
      </c>
      <c r="E20" s="100">
        <v>0</v>
      </c>
      <c r="F20" s="100">
        <f t="shared" si="0"/>
        <v>0</v>
      </c>
      <c r="G20" s="100">
        <v>0</v>
      </c>
      <c r="H20" s="100">
        <v>0</v>
      </c>
      <c r="I20" s="100">
        <f t="shared" si="1"/>
        <v>0</v>
      </c>
    </row>
    <row r="21" spans="1:9" ht="12" customHeight="1">
      <c r="A21" s="552" t="s">
        <v>107</v>
      </c>
      <c r="B21" s="546"/>
      <c r="C21" s="547"/>
      <c r="D21" s="100">
        <v>0</v>
      </c>
      <c r="E21" s="100">
        <v>0</v>
      </c>
      <c r="F21" s="100">
        <f t="shared" si="0"/>
        <v>0</v>
      </c>
      <c r="G21" s="100">
        <v>0</v>
      </c>
      <c r="H21" s="100">
        <v>0</v>
      </c>
      <c r="I21" s="100">
        <f t="shared" si="1"/>
        <v>0</v>
      </c>
    </row>
    <row r="22" spans="1:9" ht="12" customHeight="1">
      <c r="A22" s="552" t="s">
        <v>236</v>
      </c>
      <c r="B22" s="546"/>
      <c r="C22" s="547"/>
      <c r="D22" s="100">
        <v>0</v>
      </c>
      <c r="E22" s="100">
        <v>0</v>
      </c>
      <c r="F22" s="100">
        <f t="shared" si="0"/>
        <v>0</v>
      </c>
      <c r="G22" s="100">
        <v>0</v>
      </c>
      <c r="H22" s="100">
        <v>0</v>
      </c>
      <c r="I22" s="100">
        <f t="shared" si="1"/>
        <v>0</v>
      </c>
    </row>
    <row r="23" spans="1:9" ht="12" customHeight="1">
      <c r="A23" s="552" t="s">
        <v>237</v>
      </c>
      <c r="B23" s="546"/>
      <c r="C23" s="547"/>
      <c r="D23" s="100">
        <v>0</v>
      </c>
      <c r="E23" s="100">
        <v>0</v>
      </c>
      <c r="F23" s="100">
        <f t="shared" si="0"/>
        <v>0</v>
      </c>
      <c r="G23" s="100">
        <v>0</v>
      </c>
      <c r="H23" s="100">
        <v>0</v>
      </c>
      <c r="I23" s="100">
        <f t="shared" si="1"/>
        <v>0</v>
      </c>
    </row>
    <row r="24" spans="1:9" ht="12" customHeight="1">
      <c r="A24" s="89"/>
      <c r="B24" s="90"/>
      <c r="C24" s="91"/>
      <c r="D24" s="92"/>
      <c r="E24" s="93"/>
      <c r="F24" s="93"/>
      <c r="G24" s="93"/>
      <c r="H24" s="93"/>
      <c r="I24" s="93"/>
    </row>
    <row r="25" spans="1:9" ht="12" customHeight="1">
      <c r="A25" s="94"/>
      <c r="B25" s="95"/>
      <c r="C25" s="96" t="s">
        <v>238</v>
      </c>
      <c r="D25" s="100">
        <f>SUM(D10+D11+D12+D13+D14+D17+D20+D21+D22+D23)</f>
        <v>0</v>
      </c>
      <c r="E25" s="100">
        <f>SUM(E10+E11+E12+E13+E14+E17+E20+E21+E22+E23)</f>
        <v>0</v>
      </c>
      <c r="F25" s="100">
        <f>SUM(F10+F11+F12+F13+F14+F17+F20+F21+F22+F23)</f>
        <v>0</v>
      </c>
      <c r="G25" s="100">
        <f>SUM(G10+G11+G12+G13+G14+G17+G20+G21+G22+G23)</f>
        <v>0</v>
      </c>
      <c r="H25" s="100">
        <f>SUM(H10+H11+H12+H13+H14+H17+H20+H21+H22+H23)</f>
        <v>0</v>
      </c>
      <c r="I25" s="553">
        <f>SUM(I10:I23)</f>
        <v>0</v>
      </c>
    </row>
    <row r="26" spans="1:9" ht="12" customHeight="1">
      <c r="A26" s="97"/>
      <c r="B26" s="97"/>
      <c r="C26" s="97"/>
      <c r="D26" s="97"/>
      <c r="E26" s="97"/>
      <c r="F26" s="97"/>
      <c r="G26" s="550" t="s">
        <v>431</v>
      </c>
      <c r="H26" s="551"/>
      <c r="I26" s="554"/>
    </row>
    <row r="27" spans="1:9" ht="12" customHeight="1">
      <c r="A27" s="80"/>
      <c r="B27" s="80"/>
      <c r="C27" s="80"/>
      <c r="D27" s="81"/>
      <c r="E27" s="81"/>
      <c r="F27" s="81"/>
      <c r="G27" s="81"/>
      <c r="H27" s="81"/>
      <c r="I27" s="81"/>
    </row>
    <row r="28" spans="1:9" ht="12" customHeight="1">
      <c r="A28" s="555" t="s">
        <v>239</v>
      </c>
      <c r="B28" s="555"/>
      <c r="C28" s="555"/>
      <c r="D28" s="556" t="s">
        <v>219</v>
      </c>
      <c r="E28" s="556"/>
      <c r="F28" s="556"/>
      <c r="G28" s="556"/>
      <c r="H28" s="556"/>
      <c r="I28" s="555" t="s">
        <v>220</v>
      </c>
    </row>
    <row r="29" spans="1:9" ht="22.5">
      <c r="A29" s="555"/>
      <c r="B29" s="555"/>
      <c r="C29" s="555"/>
      <c r="D29" s="173" t="s">
        <v>221</v>
      </c>
      <c r="E29" s="107" t="s">
        <v>222</v>
      </c>
      <c r="F29" s="173" t="s">
        <v>223</v>
      </c>
      <c r="G29" s="173" t="s">
        <v>224</v>
      </c>
      <c r="H29" s="173" t="s">
        <v>225</v>
      </c>
      <c r="I29" s="555"/>
    </row>
    <row r="30" spans="1:9" ht="12" customHeight="1">
      <c r="A30" s="555"/>
      <c r="B30" s="555"/>
      <c r="C30" s="555"/>
      <c r="D30" s="173" t="s">
        <v>226</v>
      </c>
      <c r="E30" s="173" t="s">
        <v>227</v>
      </c>
      <c r="F30" s="173" t="s">
        <v>228</v>
      </c>
      <c r="G30" s="173" t="s">
        <v>229</v>
      </c>
      <c r="H30" s="173" t="s">
        <v>230</v>
      </c>
      <c r="I30" s="173" t="s">
        <v>244</v>
      </c>
    </row>
    <row r="31" spans="1:9" ht="12" customHeight="1">
      <c r="A31" s="82"/>
      <c r="B31" s="83"/>
      <c r="C31" s="84"/>
      <c r="D31" s="86"/>
      <c r="E31" s="86"/>
      <c r="F31" s="86"/>
      <c r="G31" s="86"/>
      <c r="H31" s="86"/>
      <c r="I31" s="86"/>
    </row>
    <row r="32" spans="1:9" ht="12" customHeight="1">
      <c r="A32" s="98" t="s">
        <v>240</v>
      </c>
      <c r="B32" s="99"/>
      <c r="C32" s="108"/>
      <c r="D32" s="112">
        <f>+D33+D34+D35+D36+D39+D42+D43</f>
        <v>0</v>
      </c>
      <c r="E32" s="112">
        <f t="shared" ref="E32:I32" si="2">+E33+E34+E35+E36+E39+E42+E43</f>
        <v>0</v>
      </c>
      <c r="F32" s="112">
        <f t="shared" si="2"/>
        <v>0</v>
      </c>
      <c r="G32" s="112">
        <f t="shared" si="2"/>
        <v>0</v>
      </c>
      <c r="H32" s="112">
        <f t="shared" si="2"/>
        <v>0</v>
      </c>
      <c r="I32" s="112">
        <f t="shared" si="2"/>
        <v>0</v>
      </c>
    </row>
    <row r="33" spans="1:9" ht="12" customHeight="1">
      <c r="A33" s="88"/>
      <c r="B33" s="546" t="s">
        <v>90</v>
      </c>
      <c r="C33" s="547"/>
      <c r="D33" s="100">
        <v>0</v>
      </c>
      <c r="E33" s="100">
        <v>0</v>
      </c>
      <c r="F33" s="100">
        <f>+D33+E33</f>
        <v>0</v>
      </c>
      <c r="G33" s="100">
        <v>0</v>
      </c>
      <c r="H33" s="100">
        <v>0</v>
      </c>
      <c r="I33" s="100">
        <f>+H33-D33</f>
        <v>0</v>
      </c>
    </row>
    <row r="34" spans="1:9" ht="12" customHeight="1">
      <c r="A34" s="88"/>
      <c r="B34" s="546" t="s">
        <v>94</v>
      </c>
      <c r="C34" s="547"/>
      <c r="D34" s="100">
        <v>0</v>
      </c>
      <c r="E34" s="100">
        <v>0</v>
      </c>
      <c r="F34" s="100">
        <f t="shared" ref="F34:F48" si="3">+D34+E34</f>
        <v>0</v>
      </c>
      <c r="G34" s="100">
        <v>0</v>
      </c>
      <c r="H34" s="100">
        <v>0</v>
      </c>
      <c r="I34" s="100">
        <f t="shared" ref="I34:I51" si="4">+H34-D34</f>
        <v>0</v>
      </c>
    </row>
    <row r="35" spans="1:9" ht="12" customHeight="1">
      <c r="A35" s="88"/>
      <c r="B35" s="546" t="s">
        <v>96</v>
      </c>
      <c r="C35" s="547"/>
      <c r="D35" s="100">
        <v>0</v>
      </c>
      <c r="E35" s="100">
        <v>0</v>
      </c>
      <c r="F35" s="100">
        <f t="shared" si="3"/>
        <v>0</v>
      </c>
      <c r="G35" s="100">
        <v>0</v>
      </c>
      <c r="H35" s="100">
        <v>0</v>
      </c>
      <c r="I35" s="100">
        <f t="shared" si="4"/>
        <v>0</v>
      </c>
    </row>
    <row r="36" spans="1:9" ht="12" customHeight="1">
      <c r="A36" s="88"/>
      <c r="B36" s="546" t="s">
        <v>231</v>
      </c>
      <c r="C36" s="547"/>
      <c r="D36" s="100">
        <f>+D37+D38</f>
        <v>0</v>
      </c>
      <c r="E36" s="100">
        <f>+E37+E38</f>
        <v>0</v>
      </c>
      <c r="F36" s="100">
        <f t="shared" si="3"/>
        <v>0</v>
      </c>
      <c r="G36" s="100">
        <f>+G37+G38</f>
        <v>0</v>
      </c>
      <c r="H36" s="100">
        <f>+H37+H38</f>
        <v>0</v>
      </c>
      <c r="I36" s="100">
        <f t="shared" si="4"/>
        <v>0</v>
      </c>
    </row>
    <row r="37" spans="1:9" ht="12" customHeight="1">
      <c r="A37" s="88"/>
      <c r="B37" s="109"/>
      <c r="C37" s="101" t="s">
        <v>232</v>
      </c>
      <c r="D37" s="100">
        <v>0</v>
      </c>
      <c r="E37" s="100">
        <v>0</v>
      </c>
      <c r="F37" s="100">
        <f t="shared" si="3"/>
        <v>0</v>
      </c>
      <c r="G37" s="100">
        <v>0</v>
      </c>
      <c r="H37" s="100">
        <v>0</v>
      </c>
      <c r="I37" s="100">
        <f t="shared" si="4"/>
        <v>0</v>
      </c>
    </row>
    <row r="38" spans="1:9" ht="12" customHeight="1">
      <c r="A38" s="88"/>
      <c r="B38" s="109"/>
      <c r="C38" s="101" t="s">
        <v>233</v>
      </c>
      <c r="D38" s="100">
        <v>0</v>
      </c>
      <c r="E38" s="100">
        <v>0</v>
      </c>
      <c r="F38" s="100">
        <f t="shared" si="3"/>
        <v>0</v>
      </c>
      <c r="G38" s="100">
        <v>0</v>
      </c>
      <c r="H38" s="100">
        <v>0</v>
      </c>
      <c r="I38" s="100">
        <f t="shared" si="4"/>
        <v>0</v>
      </c>
    </row>
    <row r="39" spans="1:9" ht="12" customHeight="1">
      <c r="A39" s="88"/>
      <c r="B39" s="546" t="s">
        <v>234</v>
      </c>
      <c r="C39" s="547"/>
      <c r="D39" s="100">
        <f>+D40+D41</f>
        <v>0</v>
      </c>
      <c r="E39" s="100">
        <f>+E40+E41</f>
        <v>0</v>
      </c>
      <c r="F39" s="100">
        <f>+F40+F41</f>
        <v>0</v>
      </c>
      <c r="G39" s="100">
        <f>+G40+G41</f>
        <v>0</v>
      </c>
      <c r="H39" s="100">
        <f>+H40+H41</f>
        <v>0</v>
      </c>
      <c r="I39" s="100">
        <f t="shared" si="4"/>
        <v>0</v>
      </c>
    </row>
    <row r="40" spans="1:9" ht="12" customHeight="1">
      <c r="A40" s="88"/>
      <c r="B40" s="109"/>
      <c r="C40" s="101" t="s">
        <v>232</v>
      </c>
      <c r="D40" s="100">
        <v>0</v>
      </c>
      <c r="E40" s="100">
        <v>0</v>
      </c>
      <c r="F40" s="100">
        <f t="shared" si="3"/>
        <v>0</v>
      </c>
      <c r="G40" s="100">
        <v>0</v>
      </c>
      <c r="H40" s="100">
        <v>0</v>
      </c>
      <c r="I40" s="100">
        <f t="shared" si="4"/>
        <v>0</v>
      </c>
    </row>
    <row r="41" spans="1:9" ht="12" customHeight="1">
      <c r="A41" s="88"/>
      <c r="B41" s="109"/>
      <c r="C41" s="101" t="s">
        <v>233</v>
      </c>
      <c r="D41" s="100">
        <v>0</v>
      </c>
      <c r="E41" s="100">
        <v>0</v>
      </c>
      <c r="F41" s="100">
        <f t="shared" si="3"/>
        <v>0</v>
      </c>
      <c r="G41" s="100">
        <v>0</v>
      </c>
      <c r="H41" s="100">
        <v>0</v>
      </c>
      <c r="I41" s="100">
        <f t="shared" si="4"/>
        <v>0</v>
      </c>
    </row>
    <row r="42" spans="1:9" ht="12" customHeight="1">
      <c r="A42" s="88"/>
      <c r="B42" s="546" t="s">
        <v>107</v>
      </c>
      <c r="C42" s="547"/>
      <c r="D42" s="100">
        <v>0</v>
      </c>
      <c r="E42" s="100">
        <v>0</v>
      </c>
      <c r="F42" s="100">
        <f t="shared" si="3"/>
        <v>0</v>
      </c>
      <c r="G42" s="100">
        <v>0</v>
      </c>
      <c r="H42" s="100">
        <v>0</v>
      </c>
      <c r="I42" s="100">
        <f t="shared" si="4"/>
        <v>0</v>
      </c>
    </row>
    <row r="43" spans="1:9" ht="12" customHeight="1">
      <c r="A43" s="88"/>
      <c r="B43" s="546" t="s">
        <v>236</v>
      </c>
      <c r="C43" s="547"/>
      <c r="D43" s="100">
        <v>0</v>
      </c>
      <c r="E43" s="100">
        <v>0</v>
      </c>
      <c r="F43" s="100">
        <f t="shared" si="3"/>
        <v>0</v>
      </c>
      <c r="G43" s="100">
        <v>0</v>
      </c>
      <c r="H43" s="100">
        <v>0</v>
      </c>
      <c r="I43" s="100">
        <f t="shared" si="4"/>
        <v>0</v>
      </c>
    </row>
    <row r="44" spans="1:9" ht="12" customHeight="1">
      <c r="A44" s="88"/>
      <c r="B44" s="109"/>
      <c r="C44" s="101"/>
      <c r="D44" s="100"/>
      <c r="E44" s="100"/>
      <c r="F44" s="87"/>
      <c r="G44" s="100"/>
      <c r="H44" s="100"/>
      <c r="I44" s="87"/>
    </row>
    <row r="45" spans="1:9" ht="12" customHeight="1">
      <c r="A45" s="98" t="s">
        <v>241</v>
      </c>
      <c r="B45" s="99"/>
      <c r="C45" s="101"/>
      <c r="D45" s="112">
        <f>+D46+D47+D48</f>
        <v>0</v>
      </c>
      <c r="E45" s="112">
        <f>+E46+E47+E48</f>
        <v>0</v>
      </c>
      <c r="F45" s="112">
        <f>+F46+F47+F48</f>
        <v>0</v>
      </c>
      <c r="G45" s="112">
        <f>+G46+G47+G48</f>
        <v>0</v>
      </c>
      <c r="H45" s="112">
        <f>+H46+H47+H48</f>
        <v>0</v>
      </c>
      <c r="I45" s="112">
        <f t="shared" si="4"/>
        <v>0</v>
      </c>
    </row>
    <row r="46" spans="1:9" ht="12" customHeight="1">
      <c r="A46" s="98"/>
      <c r="B46" s="546" t="s">
        <v>210</v>
      </c>
      <c r="C46" s="547"/>
      <c r="D46" s="100">
        <v>0</v>
      </c>
      <c r="E46" s="100">
        <v>0</v>
      </c>
      <c r="F46" s="100">
        <f t="shared" si="3"/>
        <v>0</v>
      </c>
      <c r="G46" s="100">
        <v>0</v>
      </c>
      <c r="H46" s="100">
        <v>0</v>
      </c>
      <c r="I46" s="100">
        <f t="shared" si="4"/>
        <v>0</v>
      </c>
    </row>
    <row r="47" spans="1:9" ht="12" customHeight="1">
      <c r="A47" s="88"/>
      <c r="B47" s="546" t="s">
        <v>235</v>
      </c>
      <c r="C47" s="547"/>
      <c r="D47" s="100">
        <v>0</v>
      </c>
      <c r="E47" s="100">
        <v>0</v>
      </c>
      <c r="F47" s="100">
        <f t="shared" si="3"/>
        <v>0</v>
      </c>
      <c r="G47" s="100">
        <v>0</v>
      </c>
      <c r="H47" s="100">
        <v>0</v>
      </c>
      <c r="I47" s="100">
        <f t="shared" si="4"/>
        <v>0</v>
      </c>
    </row>
    <row r="48" spans="1:9" ht="12" customHeight="1">
      <c r="A48" s="88"/>
      <c r="B48" s="546" t="s">
        <v>236</v>
      </c>
      <c r="C48" s="547"/>
      <c r="D48" s="100">
        <v>0</v>
      </c>
      <c r="E48" s="100">
        <v>0</v>
      </c>
      <c r="F48" s="100">
        <f t="shared" si="3"/>
        <v>0</v>
      </c>
      <c r="G48" s="100">
        <v>0</v>
      </c>
      <c r="H48" s="100">
        <v>0</v>
      </c>
      <c r="I48" s="100">
        <f t="shared" si="4"/>
        <v>0</v>
      </c>
    </row>
    <row r="49" spans="1:9" s="104" customFormat="1" ht="12" customHeight="1">
      <c r="A49" s="102"/>
      <c r="B49" s="110"/>
      <c r="C49" s="111"/>
      <c r="D49" s="103"/>
      <c r="E49" s="103"/>
      <c r="F49" s="103"/>
      <c r="G49" s="103"/>
      <c r="H49" s="103"/>
      <c r="I49" s="103"/>
    </row>
    <row r="50" spans="1:9" ht="12" customHeight="1">
      <c r="A50" s="98" t="s">
        <v>242</v>
      </c>
      <c r="B50" s="105"/>
      <c r="C50" s="101"/>
      <c r="D50" s="112">
        <f>+D51</f>
        <v>0</v>
      </c>
      <c r="E50" s="112">
        <f>+E51</f>
        <v>0</v>
      </c>
      <c r="F50" s="112">
        <f>+F51</f>
        <v>0</v>
      </c>
      <c r="G50" s="112">
        <f>+G51</f>
        <v>0</v>
      </c>
      <c r="H50" s="112">
        <f>+H51</f>
        <v>0</v>
      </c>
      <c r="I50" s="112">
        <f t="shared" si="4"/>
        <v>0</v>
      </c>
    </row>
    <row r="51" spans="1:9" ht="12" customHeight="1">
      <c r="A51" s="88"/>
      <c r="B51" s="546" t="s">
        <v>237</v>
      </c>
      <c r="C51" s="547"/>
      <c r="D51" s="100">
        <v>0</v>
      </c>
      <c r="E51" s="100">
        <v>0</v>
      </c>
      <c r="F51" s="100">
        <f t="shared" ref="F51" si="5">+D51+E51</f>
        <v>0</v>
      </c>
      <c r="G51" s="100">
        <v>0</v>
      </c>
      <c r="H51" s="100">
        <v>0</v>
      </c>
      <c r="I51" s="100">
        <f t="shared" si="4"/>
        <v>0</v>
      </c>
    </row>
    <row r="52" spans="1:9" ht="12" customHeight="1">
      <c r="A52" s="89"/>
      <c r="B52" s="90"/>
      <c r="C52" s="91"/>
      <c r="D52" s="93"/>
      <c r="E52" s="93"/>
      <c r="F52" s="93"/>
      <c r="G52" s="93"/>
      <c r="H52" s="93"/>
      <c r="I52" s="93"/>
    </row>
    <row r="53" spans="1:9" ht="12" customHeight="1">
      <c r="A53" s="94"/>
      <c r="B53" s="95"/>
      <c r="C53" s="106" t="s">
        <v>238</v>
      </c>
      <c r="D53" s="100">
        <f>+D33+D34+D35+D36+D39+D42+D43+D45+D50</f>
        <v>0</v>
      </c>
      <c r="E53" s="100">
        <f t="shared" ref="E53:H53" si="6">+E33+E34+E35+E36+E39+E42+E43+E45+E50</f>
        <v>0</v>
      </c>
      <c r="F53" s="100">
        <f t="shared" si="6"/>
        <v>0</v>
      </c>
      <c r="G53" s="100">
        <f t="shared" si="6"/>
        <v>0</v>
      </c>
      <c r="H53" s="100">
        <f t="shared" si="6"/>
        <v>0</v>
      </c>
      <c r="I53" s="548">
        <f>+I32+I45+I50</f>
        <v>0</v>
      </c>
    </row>
    <row r="54" spans="1:9">
      <c r="A54" s="97"/>
      <c r="B54" s="97"/>
      <c r="C54" s="97"/>
      <c r="D54" s="97"/>
      <c r="E54" s="97"/>
      <c r="F54" s="97"/>
      <c r="G54" s="550" t="s">
        <v>431</v>
      </c>
      <c r="H54" s="551"/>
      <c r="I54" s="549"/>
    </row>
    <row r="55" spans="1:9">
      <c r="A55" s="545"/>
      <c r="B55" s="545"/>
      <c r="C55" s="545"/>
      <c r="D55" s="545"/>
      <c r="E55" s="545"/>
      <c r="F55" s="545"/>
      <c r="G55" s="545"/>
      <c r="H55" s="545"/>
      <c r="I55" s="545"/>
    </row>
    <row r="56" spans="1:9">
      <c r="A56" s="78" t="s">
        <v>243</v>
      </c>
      <c r="B56" s="78"/>
      <c r="C56" s="78"/>
      <c r="D56" s="78"/>
      <c r="E56" s="78"/>
      <c r="F56" s="78"/>
      <c r="G56" s="78"/>
      <c r="H56" s="78"/>
      <c r="I56" s="78"/>
    </row>
  </sheetData>
  <mergeCells count="40">
    <mergeCell ref="A1:I1"/>
    <mergeCell ref="A2:I2"/>
    <mergeCell ref="A3:I3"/>
    <mergeCell ref="A4:I4"/>
    <mergeCell ref="A6:C8"/>
    <mergeCell ref="D6:H6"/>
    <mergeCell ref="I6:I7"/>
    <mergeCell ref="A21:C21"/>
    <mergeCell ref="A10:C10"/>
    <mergeCell ref="A11:C11"/>
    <mergeCell ref="A12:C12"/>
    <mergeCell ref="A13:C13"/>
    <mergeCell ref="A14:C14"/>
    <mergeCell ref="B15:C15"/>
    <mergeCell ref="B16:C16"/>
    <mergeCell ref="A17:C17"/>
    <mergeCell ref="B18:C18"/>
    <mergeCell ref="B19:C19"/>
    <mergeCell ref="A20:C20"/>
    <mergeCell ref="B42:C42"/>
    <mergeCell ref="A22:C22"/>
    <mergeCell ref="A23:C23"/>
    <mergeCell ref="I25:I26"/>
    <mergeCell ref="G26:H26"/>
    <mergeCell ref="A28:C30"/>
    <mergeCell ref="D28:H28"/>
    <mergeCell ref="I28:I29"/>
    <mergeCell ref="B33:C33"/>
    <mergeCell ref="B34:C34"/>
    <mergeCell ref="B35:C35"/>
    <mergeCell ref="B36:C36"/>
    <mergeCell ref="B39:C39"/>
    <mergeCell ref="A55:I55"/>
    <mergeCell ref="B43:C43"/>
    <mergeCell ref="B46:C46"/>
    <mergeCell ref="B47:C47"/>
    <mergeCell ref="B48:C48"/>
    <mergeCell ref="B51:C51"/>
    <mergeCell ref="I53:I54"/>
    <mergeCell ref="G54:H54"/>
  </mergeCells>
  <pageMargins left="0.7" right="0.7" top="0.75" bottom="0.75" header="0.3" footer="0.3"/>
  <pageSetup scale="72" orientation="landscape" r:id="rId1"/>
  <ignoredErrors>
    <ignoredError sqref="D8:E8 G8:H8 D30:E30 G30:H30" numberStoredAsText="1"/>
    <ignoredError sqref="F14 F17 F39 F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Post Fiscal</vt:lpstr>
      <vt:lpstr>Int</vt:lpstr>
      <vt:lpstr>CProg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FINANCIEROS</cp:lastModifiedBy>
  <cp:lastPrinted>2014-09-27T17:58:27Z</cp:lastPrinted>
  <dcterms:created xsi:type="dcterms:W3CDTF">2014-01-27T16:27:43Z</dcterms:created>
  <dcterms:modified xsi:type="dcterms:W3CDTF">2021-12-16T19:03:14Z</dcterms:modified>
</cp:coreProperties>
</file>