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0\FORMATOS 2DO TRIMESTRE 2020\CTA PUB DESAGREGADA\INFORMACION PRESUPUESTARIA\"/>
    </mc:Choice>
  </mc:AlternateContent>
  <xr:revisionPtr revIDLastSave="0" documentId="13_ncr:1_{4D79A023-BB86-4AF5-B8C6-F05A62DCBB0D}" xr6:coauthVersionLast="36" xr6:coauthVersionMax="36" xr10:uidLastSave="{00000000-0000-0000-0000-000000000000}"/>
  <bookViews>
    <workbookView xWindow="-1380" yWindow="-1995" windowWidth="19860" windowHeight="15615" activeTab="3" xr2:uid="{00000000-000D-0000-FFFF-FFFF00000000}"/>
  </bookViews>
  <sheets>
    <sheet name="CA" sheetId="1" r:id="rId1"/>
    <sheet name="CXOG" sheetId="2" r:id="rId2"/>
    <sheet name="CE" sheetId="3" r:id="rId3"/>
    <sheet name="CF" sheetId="4" r:id="rId4"/>
  </sheets>
  <calcPr calcId="191029"/>
</workbook>
</file>

<file path=xl/calcChain.xml><?xml version="1.0" encoding="utf-8"?>
<calcChain xmlns="http://schemas.openxmlformats.org/spreadsheetml/2006/main">
  <c r="I48" i="4" l="1"/>
  <c r="H48" i="4"/>
  <c r="G48" i="4"/>
  <c r="F48" i="4"/>
  <c r="E48" i="4"/>
  <c r="D48" i="4"/>
  <c r="I22" i="4"/>
  <c r="H22" i="4"/>
  <c r="G22" i="4"/>
  <c r="F22" i="4"/>
  <c r="E22" i="4"/>
  <c r="D22" i="4"/>
  <c r="H17" i="3"/>
  <c r="G17" i="3"/>
  <c r="F17" i="3"/>
  <c r="E17" i="3"/>
  <c r="D17" i="3"/>
  <c r="I13" i="3"/>
  <c r="I11" i="3"/>
  <c r="I17" i="3" s="1"/>
  <c r="I68" i="2"/>
  <c r="H68" i="2"/>
  <c r="G68" i="2"/>
  <c r="F68" i="2"/>
  <c r="E68" i="2"/>
  <c r="D68" i="2"/>
  <c r="I67" i="2"/>
  <c r="I66" i="2"/>
  <c r="I65" i="2"/>
  <c r="I64" i="2"/>
  <c r="I63" i="2"/>
  <c r="I62" i="2"/>
  <c r="I61" i="2"/>
  <c r="I60" i="2"/>
  <c r="I59" i="2"/>
  <c r="I58" i="2"/>
  <c r="H58" i="2"/>
  <c r="G58" i="2"/>
  <c r="F58" i="2"/>
  <c r="E58" i="2"/>
  <c r="D58" i="2"/>
  <c r="I57" i="2"/>
  <c r="I56" i="2"/>
  <c r="I55" i="2"/>
  <c r="I54" i="2"/>
  <c r="I53" i="2"/>
  <c r="I52" i="2"/>
  <c r="I51" i="2"/>
  <c r="I48" i="2" s="1"/>
  <c r="I50" i="2"/>
  <c r="I49" i="2"/>
  <c r="H48" i="2"/>
  <c r="G48" i="2"/>
  <c r="F48" i="2"/>
  <c r="E48" i="2"/>
  <c r="D48" i="2"/>
  <c r="I37" i="2"/>
  <c r="I36" i="2"/>
  <c r="I35" i="2"/>
  <c r="I34" i="2"/>
  <c r="I33" i="2"/>
  <c r="I32" i="2"/>
  <c r="I31" i="2"/>
  <c r="I30" i="2"/>
  <c r="I29" i="2"/>
  <c r="I28" i="2"/>
  <c r="H28" i="2"/>
  <c r="G28" i="2"/>
  <c r="F28" i="2"/>
  <c r="E28" i="2"/>
  <c r="D28" i="2"/>
  <c r="I27" i="2"/>
  <c r="I26" i="2"/>
  <c r="I25" i="2"/>
  <c r="I24" i="2"/>
  <c r="I23" i="2"/>
  <c r="I22" i="2"/>
  <c r="I21" i="2"/>
  <c r="I18" i="2" s="1"/>
  <c r="I20" i="2"/>
  <c r="I19" i="2"/>
  <c r="H18" i="2"/>
  <c r="G18" i="2"/>
  <c r="F18" i="2"/>
  <c r="E18" i="2"/>
  <c r="D18" i="2"/>
  <c r="I17" i="2"/>
  <c r="I16" i="2"/>
  <c r="I15" i="2"/>
  <c r="I14" i="2"/>
  <c r="I10" i="2" s="1"/>
  <c r="I13" i="2"/>
  <c r="I12" i="2"/>
  <c r="I11" i="2"/>
  <c r="H10" i="2"/>
  <c r="G10" i="2"/>
  <c r="F10" i="2"/>
  <c r="E10" i="2"/>
  <c r="D10" i="2"/>
  <c r="H20" i="1" l="1"/>
  <c r="G20" i="1"/>
  <c r="E20" i="1"/>
  <c r="D20" i="1"/>
  <c r="I18" i="1"/>
  <c r="F17" i="1"/>
  <c r="I17" i="1" s="1"/>
  <c r="F16" i="1"/>
  <c r="I16" i="1" s="1"/>
  <c r="F15" i="1"/>
  <c r="I15" i="1" s="1"/>
  <c r="F14" i="1"/>
  <c r="I14" i="1" s="1"/>
  <c r="F13" i="1"/>
  <c r="F20" i="1" s="1"/>
  <c r="I12" i="1"/>
  <c r="I20" i="1" l="1"/>
  <c r="I13" i="1"/>
</calcChain>
</file>

<file path=xl/sharedStrings.xml><?xml version="1.0" encoding="utf-8"?>
<sst xmlns="http://schemas.openxmlformats.org/spreadsheetml/2006/main" count="207" uniqueCount="133">
  <si>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</si>
  <si>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</si>
  <si>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</si>
  <si>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</si>
  <si>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</si>
  <si>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</si>
  <si>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</si>
  <si>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</si>
  <si>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</si>
  <si>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</si>
  <si>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</si>
  <si>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</si>
  <si>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</si>
  <si>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Salud de Tlaxcala</t>
  </si>
  <si>
    <t>Dirección General</t>
  </si>
  <si>
    <t>Dirección De Administración</t>
  </si>
  <si>
    <t>Dirección De Atención Primaria A La Salud</t>
  </si>
  <si>
    <t>Dirección De Infraestructura Y Desarrollo</t>
  </si>
  <si>
    <t>Comisión Estatal Para La Protección Contra Riesgos Sanitarios Tlaxcala</t>
  </si>
  <si>
    <t>Dirección De Atención Especializada a la Salud</t>
  </si>
  <si>
    <t>Cuenta Pública 2020</t>
  </si>
  <si>
    <t>Del 01 de enero al 30 de junio de 2020</t>
  </si>
  <si>
    <t>Clasificación por Objeto del Gasto (Capítulo y Concepto)</t>
  </si>
  <si>
    <t>Del 1 de enero al 30 de junio de 2020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</si>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</sst>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/>
    <xf numFmtId="3" fontId="2" fillId="2" borderId="10" xfId="1" applyNumberFormat="1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3" fontId="7" fillId="2" borderId="9" xfId="1" applyNumberFormat="1" applyFont="1" applyFill="1" applyBorder="1" applyAlignment="1">
      <alignment horizontal="right" vertical="top" wrapText="1"/>
    </xf>
    <xf numFmtId="3" fontId="8" fillId="2" borderId="10" xfId="1" applyNumberFormat="1" applyFont="1" applyFill="1" applyBorder="1" applyAlignment="1">
      <alignment horizontal="righ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2" borderId="0" xfId="0" applyFont="1" applyFill="1"/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15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3" fontId="12" fillId="2" borderId="10" xfId="0" applyNumberFormat="1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12" fillId="2" borderId="13" xfId="0" applyFont="1" applyFill="1" applyBorder="1" applyAlignment="1">
      <alignment horizontal="justify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left" vertical="top"/>
    </xf>
    <xf numFmtId="3" fontId="3" fillId="2" borderId="10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13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3" fontId="3" fillId="2" borderId="13" xfId="0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opLeftCell="A22" zoomScale="160" workbookViewId="0">
      <selection activeCell="E12" sqref="E12"/>
    </sheetView>
  </sheetViews>
  <sheetFormatPr baseColWidth="10" defaultColWidth="11.42578125" defaultRowHeight="12" x14ac:dyDescent="0.2"/>
  <cols>
    <col min="1" max="1" width="2.28515625" style="1" customWidth="1"/>
    <col min="2" max="2" width="3.28515625" style="11" customWidth="1"/>
    <col min="3" max="3" width="30.5703125" style="11" customWidth="1"/>
    <col min="4" max="4" width="12.7109375" style="11" customWidth="1"/>
    <col min="5" max="5" width="12.140625" style="11" customWidth="1"/>
    <col min="6" max="6" width="12.28515625" style="11" customWidth="1"/>
    <col min="7" max="7" width="12" style="11" customWidth="1"/>
    <col min="8" max="8" width="12.140625" style="11" customWidth="1"/>
    <col min="9" max="9" width="12.28515625" style="11" customWidth="1"/>
    <col min="10" max="10" width="2.7109375" style="1" customWidth="1"/>
    <col min="11" max="16384" width="11.42578125" style="3"/>
  </cols>
  <sheetData>
    <row r="1" spans="2:9" s="1" customFormat="1" x14ac:dyDescent="0.2">
      <c r="B1" s="2"/>
      <c r="C1" s="2"/>
      <c r="D1" s="2"/>
      <c r="E1" s="2"/>
      <c r="F1" s="2"/>
      <c r="G1" s="2"/>
      <c r="H1" s="2"/>
      <c r="I1" s="2"/>
    </row>
    <row r="2" spans="2:9" x14ac:dyDescent="0.2">
      <c r="B2" s="22" t="s">
        <v>20</v>
      </c>
      <c r="C2" s="23"/>
      <c r="D2" s="23"/>
      <c r="E2" s="23"/>
      <c r="F2" s="23"/>
      <c r="G2" s="23"/>
      <c r="H2" s="23"/>
      <c r="I2" s="24"/>
    </row>
    <row r="3" spans="2:9" x14ac:dyDescent="0.2">
      <c r="B3" s="25" t="s">
        <v>13</v>
      </c>
      <c r="C3" s="26"/>
      <c r="D3" s="26"/>
      <c r="E3" s="26"/>
      <c r="F3" s="26"/>
      <c r="G3" s="26"/>
      <c r="H3" s="26"/>
      <c r="I3" s="27"/>
    </row>
    <row r="4" spans="2:9" x14ac:dyDescent="0.2">
      <c r="B4" s="25" t="s">
        <v>0</v>
      </c>
      <c r="C4" s="26"/>
      <c r="D4" s="26"/>
      <c r="E4" s="26"/>
      <c r="F4" s="26"/>
      <c r="G4" s="26"/>
      <c r="H4" s="26"/>
      <c r="I4" s="27"/>
    </row>
    <row r="5" spans="2:9" x14ac:dyDescent="0.2">
      <c r="B5" s="25" t="s">
        <v>1</v>
      </c>
      <c r="C5" s="26"/>
      <c r="D5" s="26"/>
      <c r="E5" s="26"/>
      <c r="F5" s="26"/>
      <c r="G5" s="26"/>
      <c r="H5" s="26"/>
      <c r="I5" s="27"/>
    </row>
    <row r="6" spans="2:9" x14ac:dyDescent="0.2">
      <c r="B6" s="28" t="s">
        <v>21</v>
      </c>
      <c r="C6" s="29"/>
      <c r="D6" s="29"/>
      <c r="E6" s="29"/>
      <c r="F6" s="29"/>
      <c r="G6" s="29"/>
      <c r="H6" s="29"/>
      <c r="I6" s="30"/>
    </row>
    <row r="7" spans="2:9" s="1" customFormat="1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31" t="s">
        <v>2</v>
      </c>
      <c r="C8" s="31"/>
      <c r="D8" s="32" t="s">
        <v>3</v>
      </c>
      <c r="E8" s="32"/>
      <c r="F8" s="32"/>
      <c r="G8" s="32"/>
      <c r="H8" s="32"/>
      <c r="I8" s="32" t="s">
        <v>4</v>
      </c>
    </row>
    <row r="9" spans="2:9" ht="48" x14ac:dyDescent="0.2">
      <c r="B9" s="31"/>
      <c r="C9" s="31"/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32"/>
    </row>
    <row r="10" spans="2:9" x14ac:dyDescent="0.2">
      <c r="B10" s="31"/>
      <c r="C10" s="31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3" t="s">
        <v>11</v>
      </c>
    </row>
    <row r="11" spans="2:9" x14ac:dyDescent="0.2">
      <c r="B11" s="4"/>
      <c r="C11" s="5"/>
      <c r="D11" s="6"/>
      <c r="E11" s="6"/>
      <c r="F11" s="6"/>
      <c r="G11" s="6"/>
      <c r="H11" s="6"/>
      <c r="I11" s="6"/>
    </row>
    <row r="12" spans="2:9" x14ac:dyDescent="0.2">
      <c r="B12" s="7"/>
      <c r="C12" s="16" t="s">
        <v>14</v>
      </c>
      <c r="D12" s="12">
        <v>152806885</v>
      </c>
      <c r="E12" s="12">
        <v>-53486285</v>
      </c>
      <c r="F12" s="12">
        <v>99320600</v>
      </c>
      <c r="G12" s="12">
        <v>13934486</v>
      </c>
      <c r="H12" s="12">
        <v>13934486</v>
      </c>
      <c r="I12" s="12">
        <f>+F12-G12</f>
        <v>85386114</v>
      </c>
    </row>
    <row r="13" spans="2:9" x14ac:dyDescent="0.2">
      <c r="B13" s="7"/>
      <c r="C13" s="16" t="s">
        <v>15</v>
      </c>
      <c r="D13" s="12">
        <v>94519730</v>
      </c>
      <c r="E13" s="12">
        <v>677813</v>
      </c>
      <c r="F13" s="12">
        <f t="shared" ref="F13:F17" si="0">D13+E13</f>
        <v>95197543</v>
      </c>
      <c r="G13" s="12">
        <v>25893312</v>
      </c>
      <c r="H13" s="12">
        <v>25893312</v>
      </c>
      <c r="I13" s="12">
        <f t="shared" ref="I13:I17" si="1">+F13-G13</f>
        <v>69304231</v>
      </c>
    </row>
    <row r="14" spans="2:9" ht="24" x14ac:dyDescent="0.2">
      <c r="B14" s="7"/>
      <c r="C14" s="18" t="s">
        <v>19</v>
      </c>
      <c r="D14" s="12">
        <v>1285889525</v>
      </c>
      <c r="E14" s="12">
        <v>578319356</v>
      </c>
      <c r="F14" s="12">
        <f t="shared" si="0"/>
        <v>1864208881</v>
      </c>
      <c r="G14" s="12">
        <v>840682767</v>
      </c>
      <c r="H14" s="12">
        <v>840682767</v>
      </c>
      <c r="I14" s="12">
        <f t="shared" si="1"/>
        <v>1023526114</v>
      </c>
    </row>
    <row r="15" spans="2:9" x14ac:dyDescent="0.2">
      <c r="B15" s="7"/>
      <c r="C15" s="17" t="s">
        <v>16</v>
      </c>
      <c r="D15" s="12">
        <v>390376768</v>
      </c>
      <c r="E15" s="12">
        <v>211491514</v>
      </c>
      <c r="F15" s="12">
        <f t="shared" si="0"/>
        <v>601868282</v>
      </c>
      <c r="G15" s="12">
        <v>302278958</v>
      </c>
      <c r="H15" s="12">
        <v>302278958</v>
      </c>
      <c r="I15" s="12">
        <f t="shared" si="1"/>
        <v>299589324</v>
      </c>
    </row>
    <row r="16" spans="2:9" ht="24" x14ac:dyDescent="0.2">
      <c r="B16" s="7"/>
      <c r="C16" s="16" t="s">
        <v>17</v>
      </c>
      <c r="D16" s="12">
        <v>44227181</v>
      </c>
      <c r="E16" s="12">
        <v>50642618</v>
      </c>
      <c r="F16" s="12">
        <f t="shared" si="0"/>
        <v>94869799</v>
      </c>
      <c r="G16" s="12">
        <v>64967528</v>
      </c>
      <c r="H16" s="12">
        <v>64967528</v>
      </c>
      <c r="I16" s="12">
        <f t="shared" si="1"/>
        <v>29902271</v>
      </c>
    </row>
    <row r="17" spans="1:10" ht="24" x14ac:dyDescent="0.2">
      <c r="B17" s="7"/>
      <c r="C17" s="16" t="s">
        <v>18</v>
      </c>
      <c r="D17" s="12">
        <v>92157272</v>
      </c>
      <c r="E17" s="12">
        <v>6675565</v>
      </c>
      <c r="F17" s="12">
        <f t="shared" si="0"/>
        <v>98832837</v>
      </c>
      <c r="G17" s="12">
        <v>27146603</v>
      </c>
      <c r="H17" s="12">
        <v>27146603</v>
      </c>
      <c r="I17" s="12">
        <f t="shared" si="1"/>
        <v>71686234</v>
      </c>
    </row>
    <row r="18" spans="1:10" x14ac:dyDescent="0.2">
      <c r="B18" s="7"/>
      <c r="C18" s="16"/>
      <c r="D18" s="12"/>
      <c r="E18" s="12"/>
      <c r="F18" s="12"/>
      <c r="G18" s="12"/>
      <c r="H18" s="12"/>
      <c r="I18" s="20">
        <f t="shared" ref="I18" si="2">+F18-G18</f>
        <v>0</v>
      </c>
    </row>
    <row r="19" spans="1:10" x14ac:dyDescent="0.2">
      <c r="B19" s="7"/>
      <c r="C19" s="8"/>
      <c r="D19" s="12"/>
      <c r="E19" s="12"/>
      <c r="F19" s="12"/>
      <c r="G19" s="12"/>
      <c r="H19" s="12"/>
      <c r="I19" s="12"/>
    </row>
    <row r="20" spans="1:10" s="10" customFormat="1" x14ac:dyDescent="0.2">
      <c r="A20" s="9"/>
      <c r="B20" s="14"/>
      <c r="C20" s="15" t="s">
        <v>12</v>
      </c>
      <c r="D20" s="19">
        <f>SUM(D12:D19)</f>
        <v>2059977361</v>
      </c>
      <c r="E20" s="19">
        <f>SUM(E12:E19)</f>
        <v>794320581</v>
      </c>
      <c r="F20" s="19">
        <f t="shared" ref="F20:I20" si="3">SUM(F12:F19)</f>
        <v>2854297942</v>
      </c>
      <c r="G20" s="19">
        <f t="shared" si="3"/>
        <v>1274903654</v>
      </c>
      <c r="H20" s="19">
        <f t="shared" si="3"/>
        <v>1274903654</v>
      </c>
      <c r="I20" s="19">
        <f t="shared" si="3"/>
        <v>1579394288</v>
      </c>
      <c r="J20" s="9"/>
    </row>
    <row r="21" spans="1:10" x14ac:dyDescent="0.2">
      <c r="B21" s="2"/>
      <c r="C21" s="2"/>
      <c r="D21" s="2"/>
      <c r="E21" s="2"/>
      <c r="F21" s="2"/>
      <c r="G21" s="2"/>
      <c r="H21" s="2"/>
      <c r="I21" s="2"/>
    </row>
    <row r="22" spans="1:10" x14ac:dyDescent="0.2">
      <c r="B22" s="2"/>
      <c r="C22" s="2"/>
      <c r="D22" s="2"/>
      <c r="E22" s="2"/>
      <c r="F22" s="2"/>
      <c r="G22" s="2"/>
      <c r="H22" s="2"/>
      <c r="I22" s="2"/>
    </row>
    <row r="23" spans="1:10" x14ac:dyDescent="0.2">
      <c r="B23" s="2"/>
      <c r="C23" s="2"/>
      <c r="D23" s="2"/>
      <c r="E23" s="2"/>
      <c r="F23" s="2"/>
      <c r="G23" s="2"/>
      <c r="H23" s="2"/>
      <c r="I23" s="2"/>
    </row>
  </sheetData>
  <mergeCells count="8">
    <mergeCell ref="B2:I2"/>
    <mergeCell ref="B4:I4"/>
    <mergeCell ref="B5:I5"/>
    <mergeCell ref="B6:I6"/>
    <mergeCell ref="B8:C10"/>
    <mergeCell ref="D8:H8"/>
    <mergeCell ref="I8:I9"/>
    <mergeCell ref="B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B98A-A9F0-47FF-B88E-6508C18D3A07}">
  <dimension ref="B1:I102"/>
  <sheetViews>
    <sheetView topLeftCell="A67" workbookViewId="0">
      <selection activeCell="B82" sqref="B82:C82"/>
    </sheetView>
  </sheetViews>
  <sheetFormatPr baseColWidth="10" defaultRowHeight="15" x14ac:dyDescent="0.25"/>
  <cols>
    <col min="1" max="1" width="3.140625" customWidth="1"/>
    <col min="3" max="3" width="61.85546875" bestFit="1" customWidth="1"/>
    <col min="4" max="4" width="12.28515625" bestFit="1" customWidth="1"/>
    <col min="5" max="5" width="11.140625" bestFit="1" customWidth="1"/>
    <col min="6" max="7" width="12.28515625" bestFit="1" customWidth="1"/>
    <col min="8" max="8" width="23.42578125" customWidth="1"/>
    <col min="9" max="9" width="26.42578125" customWidth="1"/>
  </cols>
  <sheetData>
    <row r="1" spans="2:9" x14ac:dyDescent="0.25">
      <c r="B1" s="22" t="s">
        <v>20</v>
      </c>
      <c r="C1" s="23"/>
      <c r="D1" s="23"/>
      <c r="E1" s="23"/>
      <c r="F1" s="23"/>
      <c r="G1" s="23"/>
      <c r="H1" s="23"/>
      <c r="I1" s="24"/>
    </row>
    <row r="2" spans="2:9" x14ac:dyDescent="0.25">
      <c r="B2" s="25" t="s">
        <v>13</v>
      </c>
      <c r="C2" s="26"/>
      <c r="D2" s="26"/>
      <c r="E2" s="26"/>
      <c r="F2" s="26"/>
      <c r="G2" s="26"/>
      <c r="H2" s="26"/>
      <c r="I2" s="27"/>
    </row>
    <row r="3" spans="2:9" x14ac:dyDescent="0.25">
      <c r="B3" s="25" t="s">
        <v>0</v>
      </c>
      <c r="C3" s="26"/>
      <c r="D3" s="26"/>
      <c r="E3" s="26"/>
      <c r="F3" s="26"/>
      <c r="G3" s="26"/>
      <c r="H3" s="26"/>
      <c r="I3" s="27"/>
    </row>
    <row r="4" spans="2:9" x14ac:dyDescent="0.25">
      <c r="B4" s="25" t="s">
        <v>22</v>
      </c>
      <c r="C4" s="26"/>
      <c r="D4" s="26"/>
      <c r="E4" s="26"/>
      <c r="F4" s="26"/>
      <c r="G4" s="26"/>
      <c r="H4" s="26"/>
      <c r="I4" s="27"/>
    </row>
    <row r="5" spans="2:9" x14ac:dyDescent="0.25">
      <c r="B5" s="28" t="s">
        <v>23</v>
      </c>
      <c r="C5" s="29"/>
      <c r="D5" s="29"/>
      <c r="E5" s="29"/>
      <c r="F5" s="29"/>
      <c r="G5" s="29"/>
      <c r="H5" s="29"/>
      <c r="I5" s="30"/>
    </row>
    <row r="6" spans="2:9" x14ac:dyDescent="0.25">
      <c r="B6" s="2"/>
      <c r="C6" s="2"/>
      <c r="D6" s="2"/>
      <c r="E6" s="2"/>
      <c r="F6" s="2"/>
      <c r="G6" s="2"/>
      <c r="H6" s="2"/>
      <c r="I6" s="2"/>
    </row>
    <row r="7" spans="2:9" x14ac:dyDescent="0.25">
      <c r="B7" s="31" t="s">
        <v>2</v>
      </c>
      <c r="C7" s="31"/>
      <c r="D7" s="32" t="s">
        <v>3</v>
      </c>
      <c r="E7" s="32"/>
      <c r="F7" s="32"/>
      <c r="G7" s="32"/>
      <c r="H7" s="32"/>
      <c r="I7" s="32" t="s">
        <v>4</v>
      </c>
    </row>
    <row r="8" spans="2:9" ht="48" x14ac:dyDescent="0.25">
      <c r="B8" s="31"/>
      <c r="C8" s="31"/>
      <c r="D8" s="21" t="s">
        <v>5</v>
      </c>
      <c r="E8" s="21" t="s">
        <v>6</v>
      </c>
      <c r="F8" s="21" t="s">
        <v>7</v>
      </c>
      <c r="G8" s="21" t="s">
        <v>8</v>
      </c>
      <c r="H8" s="21" t="s">
        <v>9</v>
      </c>
      <c r="I8" s="32"/>
    </row>
    <row r="9" spans="2:9" x14ac:dyDescent="0.25">
      <c r="B9" s="31"/>
      <c r="C9" s="31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1" t="s">
        <v>11</v>
      </c>
    </row>
    <row r="10" spans="2:9" x14ac:dyDescent="0.25">
      <c r="B10" s="33" t="s">
        <v>24</v>
      </c>
      <c r="C10" s="34"/>
      <c r="D10" s="35">
        <f>SUM(D11:D17)</f>
        <v>1705539562</v>
      </c>
      <c r="E10" s="35">
        <f t="shared" ref="E10:I10" si="0">SUM(E11:E17)</f>
        <v>514483822</v>
      </c>
      <c r="F10" s="35">
        <f t="shared" si="0"/>
        <v>2220023383</v>
      </c>
      <c r="G10" s="35">
        <f t="shared" si="0"/>
        <v>1020382708</v>
      </c>
      <c r="H10" s="35">
        <f t="shared" si="0"/>
        <v>1020382708</v>
      </c>
      <c r="I10" s="35">
        <f t="shared" si="0"/>
        <v>1199640675</v>
      </c>
    </row>
    <row r="11" spans="2:9" ht="20.100000000000001" customHeight="1" x14ac:dyDescent="0.25">
      <c r="B11" s="36"/>
      <c r="C11" s="37" t="s">
        <v>25</v>
      </c>
      <c r="D11" s="35">
        <v>918809041</v>
      </c>
      <c r="E11" s="35">
        <v>3618098</v>
      </c>
      <c r="F11" s="35">
        <v>922427139</v>
      </c>
      <c r="G11" s="35">
        <v>351341338</v>
      </c>
      <c r="H11" s="35">
        <v>351341338</v>
      </c>
      <c r="I11" s="35">
        <f>F11-G11</f>
        <v>571085801</v>
      </c>
    </row>
    <row r="12" spans="2:9" ht="20.100000000000001" customHeight="1" x14ac:dyDescent="0.25">
      <c r="B12" s="36"/>
      <c r="C12" s="37" t="s">
        <v>26</v>
      </c>
      <c r="D12" s="35">
        <v>69924041</v>
      </c>
      <c r="E12" s="35">
        <v>98681423</v>
      </c>
      <c r="F12" s="35">
        <v>168605464</v>
      </c>
      <c r="G12" s="35">
        <v>55117111</v>
      </c>
      <c r="H12" s="35">
        <v>55117111</v>
      </c>
      <c r="I12" s="35">
        <f t="shared" ref="I12:I37" si="1">F12-G12</f>
        <v>113488353</v>
      </c>
    </row>
    <row r="13" spans="2:9" ht="20.100000000000001" customHeight="1" x14ac:dyDescent="0.25">
      <c r="B13" s="36"/>
      <c r="C13" s="37" t="s">
        <v>27</v>
      </c>
      <c r="D13" s="35">
        <v>279755723</v>
      </c>
      <c r="E13" s="35">
        <v>170505313</v>
      </c>
      <c r="F13" s="35">
        <v>450261035</v>
      </c>
      <c r="G13" s="35">
        <v>252034978</v>
      </c>
      <c r="H13" s="35">
        <v>252034978</v>
      </c>
      <c r="I13" s="35">
        <f t="shared" si="1"/>
        <v>198226057</v>
      </c>
    </row>
    <row r="14" spans="2:9" ht="20.100000000000001" customHeight="1" x14ac:dyDescent="0.25">
      <c r="B14" s="36"/>
      <c r="C14" s="37" t="s">
        <v>28</v>
      </c>
      <c r="D14" s="35">
        <v>84914663</v>
      </c>
      <c r="E14" s="35">
        <v>45003622</v>
      </c>
      <c r="F14" s="35">
        <v>129918285</v>
      </c>
      <c r="G14" s="35">
        <v>70716283</v>
      </c>
      <c r="H14" s="35">
        <v>70716283</v>
      </c>
      <c r="I14" s="35">
        <f t="shared" si="1"/>
        <v>59202002</v>
      </c>
    </row>
    <row r="15" spans="2:9" ht="20.100000000000001" customHeight="1" x14ac:dyDescent="0.25">
      <c r="B15" s="36"/>
      <c r="C15" s="37" t="s">
        <v>29</v>
      </c>
      <c r="D15" s="35">
        <v>327575559</v>
      </c>
      <c r="E15" s="35">
        <v>190295480</v>
      </c>
      <c r="F15" s="35">
        <v>517871039</v>
      </c>
      <c r="G15" s="35">
        <v>285531454</v>
      </c>
      <c r="H15" s="35">
        <v>285531454</v>
      </c>
      <c r="I15" s="35">
        <f t="shared" si="1"/>
        <v>232339585</v>
      </c>
    </row>
    <row r="16" spans="2:9" ht="20.100000000000001" customHeight="1" x14ac:dyDescent="0.25">
      <c r="B16" s="36"/>
      <c r="C16" s="37" t="s">
        <v>30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 t="shared" si="1"/>
        <v>0</v>
      </c>
    </row>
    <row r="17" spans="2:9" ht="20.100000000000001" customHeight="1" x14ac:dyDescent="0.25">
      <c r="B17" s="36"/>
      <c r="C17" s="37" t="s">
        <v>31</v>
      </c>
      <c r="D17" s="35">
        <v>24560535</v>
      </c>
      <c r="E17" s="35">
        <v>6379886</v>
      </c>
      <c r="F17" s="35">
        <v>30940421</v>
      </c>
      <c r="G17" s="35">
        <v>5641544</v>
      </c>
      <c r="H17" s="35">
        <v>5641544</v>
      </c>
      <c r="I17" s="35">
        <f t="shared" si="1"/>
        <v>25298877</v>
      </c>
    </row>
    <row r="18" spans="2:9" ht="20.100000000000001" customHeight="1" x14ac:dyDescent="0.25">
      <c r="B18" s="33" t="s">
        <v>32</v>
      </c>
      <c r="C18" s="34"/>
      <c r="D18" s="35">
        <f>SUM(D19:D27)</f>
        <v>198599878</v>
      </c>
      <c r="E18" s="35">
        <f t="shared" ref="E18:I18" si="2">SUM(E19:E27)</f>
        <v>178553303</v>
      </c>
      <c r="F18" s="35">
        <f t="shared" si="2"/>
        <v>377153182</v>
      </c>
      <c r="G18" s="35">
        <f t="shared" si="2"/>
        <v>148372590</v>
      </c>
      <c r="H18" s="35">
        <f t="shared" si="2"/>
        <v>148372590</v>
      </c>
      <c r="I18" s="35">
        <f t="shared" si="2"/>
        <v>228780592</v>
      </c>
    </row>
    <row r="19" spans="2:9" ht="20.100000000000001" customHeight="1" x14ac:dyDescent="0.25">
      <c r="B19" s="36"/>
      <c r="C19" s="37" t="s">
        <v>33</v>
      </c>
      <c r="D19" s="35">
        <v>18999018</v>
      </c>
      <c r="E19" s="35">
        <v>3495613</v>
      </c>
      <c r="F19" s="35">
        <v>22494630</v>
      </c>
      <c r="G19" s="35">
        <v>5911277</v>
      </c>
      <c r="H19" s="35">
        <v>5911277</v>
      </c>
      <c r="I19" s="35">
        <f t="shared" si="1"/>
        <v>16583353</v>
      </c>
    </row>
    <row r="20" spans="2:9" ht="20.100000000000001" customHeight="1" x14ac:dyDescent="0.25">
      <c r="B20" s="36"/>
      <c r="C20" s="37" t="s">
        <v>34</v>
      </c>
      <c r="D20" s="35">
        <v>18434955</v>
      </c>
      <c r="E20" s="35">
        <v>3424013</v>
      </c>
      <c r="F20" s="35">
        <v>21858968</v>
      </c>
      <c r="G20" s="35">
        <v>161284</v>
      </c>
      <c r="H20" s="35">
        <v>161284</v>
      </c>
      <c r="I20" s="35">
        <f t="shared" si="1"/>
        <v>21697684</v>
      </c>
    </row>
    <row r="21" spans="2:9" ht="20.100000000000001" customHeight="1" x14ac:dyDescent="0.25">
      <c r="B21" s="36"/>
      <c r="C21" s="37" t="s">
        <v>35</v>
      </c>
      <c r="D21" s="35">
        <v>84400</v>
      </c>
      <c r="E21" s="35">
        <v>0</v>
      </c>
      <c r="F21" s="35">
        <v>84400</v>
      </c>
      <c r="G21" s="35">
        <v>0</v>
      </c>
      <c r="H21" s="35">
        <v>0</v>
      </c>
      <c r="I21" s="35">
        <f t="shared" si="1"/>
        <v>84400</v>
      </c>
    </row>
    <row r="22" spans="2:9" ht="20.100000000000001" customHeight="1" x14ac:dyDescent="0.25">
      <c r="B22" s="36"/>
      <c r="C22" s="37" t="s">
        <v>36</v>
      </c>
      <c r="D22" s="35">
        <v>2932391</v>
      </c>
      <c r="E22" s="35">
        <v>-230608</v>
      </c>
      <c r="F22" s="35">
        <v>2701783</v>
      </c>
      <c r="G22" s="35">
        <v>261053</v>
      </c>
      <c r="H22" s="35">
        <v>261053</v>
      </c>
      <c r="I22" s="35">
        <f t="shared" si="1"/>
        <v>2440730</v>
      </c>
    </row>
    <row r="23" spans="2:9" ht="20.100000000000001" customHeight="1" x14ac:dyDescent="0.25">
      <c r="B23" s="36"/>
      <c r="C23" s="37" t="s">
        <v>37</v>
      </c>
      <c r="D23" s="35">
        <v>130642240</v>
      </c>
      <c r="E23" s="35">
        <v>167921379</v>
      </c>
      <c r="F23" s="35">
        <v>298563620</v>
      </c>
      <c r="G23" s="35">
        <v>135053908</v>
      </c>
      <c r="H23" s="35">
        <v>135053908</v>
      </c>
      <c r="I23" s="35">
        <f t="shared" si="1"/>
        <v>163509712</v>
      </c>
    </row>
    <row r="24" spans="2:9" ht="20.100000000000001" customHeight="1" x14ac:dyDescent="0.25">
      <c r="B24" s="36"/>
      <c r="C24" s="37" t="s">
        <v>38</v>
      </c>
      <c r="D24" s="35">
        <v>15577415</v>
      </c>
      <c r="E24" s="35">
        <v>1899639</v>
      </c>
      <c r="F24" s="35">
        <v>17477054</v>
      </c>
      <c r="G24" s="35">
        <v>6822555</v>
      </c>
      <c r="H24" s="35">
        <v>6822555</v>
      </c>
      <c r="I24" s="35">
        <f t="shared" si="1"/>
        <v>10654499</v>
      </c>
    </row>
    <row r="25" spans="2:9" ht="20.100000000000001" customHeight="1" x14ac:dyDescent="0.25">
      <c r="B25" s="36"/>
      <c r="C25" s="37" t="s">
        <v>39</v>
      </c>
      <c r="D25" s="35">
        <v>8436868</v>
      </c>
      <c r="E25" s="35">
        <v>819082</v>
      </c>
      <c r="F25" s="35">
        <v>9255950</v>
      </c>
      <c r="G25" s="35">
        <v>4466</v>
      </c>
      <c r="H25" s="35">
        <v>4466</v>
      </c>
      <c r="I25" s="35">
        <f t="shared" si="1"/>
        <v>9251484</v>
      </c>
    </row>
    <row r="26" spans="2:9" ht="20.100000000000001" customHeight="1" x14ac:dyDescent="0.25">
      <c r="B26" s="36"/>
      <c r="C26" s="37" t="s">
        <v>40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f t="shared" si="1"/>
        <v>0</v>
      </c>
    </row>
    <row r="27" spans="2:9" ht="20.100000000000001" customHeight="1" x14ac:dyDescent="0.25">
      <c r="B27" s="36"/>
      <c r="C27" s="37" t="s">
        <v>41</v>
      </c>
      <c r="D27" s="35">
        <v>3492591</v>
      </c>
      <c r="E27" s="35">
        <v>1224185</v>
      </c>
      <c r="F27" s="35">
        <v>4716777</v>
      </c>
      <c r="G27" s="35">
        <v>158047</v>
      </c>
      <c r="H27" s="35">
        <v>158047</v>
      </c>
      <c r="I27" s="35">
        <f t="shared" si="1"/>
        <v>4558730</v>
      </c>
    </row>
    <row r="28" spans="2:9" ht="20.100000000000001" customHeight="1" x14ac:dyDescent="0.25">
      <c r="B28" s="33" t="s">
        <v>42</v>
      </c>
      <c r="C28" s="34"/>
      <c r="D28" s="35">
        <f>SUM(D29:D37)</f>
        <v>122735825</v>
      </c>
      <c r="E28" s="35">
        <f>SUM(E29:E37)</f>
        <v>21632643</v>
      </c>
      <c r="F28" s="35">
        <f t="shared" ref="F28:I28" si="3">SUM(F29:F37)</f>
        <v>144368467</v>
      </c>
      <c r="G28" s="35">
        <f t="shared" si="3"/>
        <v>34759333</v>
      </c>
      <c r="H28" s="35">
        <f t="shared" si="3"/>
        <v>34759333</v>
      </c>
      <c r="I28" s="35">
        <f t="shared" si="3"/>
        <v>109609134</v>
      </c>
    </row>
    <row r="29" spans="2:9" ht="20.100000000000001" customHeight="1" x14ac:dyDescent="0.25">
      <c r="B29" s="36"/>
      <c r="C29" s="37" t="s">
        <v>43</v>
      </c>
      <c r="D29" s="35">
        <v>33121206</v>
      </c>
      <c r="E29" s="35">
        <v>5443655</v>
      </c>
      <c r="F29" s="35">
        <v>38564861</v>
      </c>
      <c r="G29" s="35">
        <v>17920785</v>
      </c>
      <c r="H29" s="35">
        <v>17920785</v>
      </c>
      <c r="I29" s="35">
        <f t="shared" si="1"/>
        <v>20644076</v>
      </c>
    </row>
    <row r="30" spans="2:9" ht="20.100000000000001" customHeight="1" x14ac:dyDescent="0.25">
      <c r="B30" s="36"/>
      <c r="C30" s="37" t="s">
        <v>44</v>
      </c>
      <c r="D30" s="35">
        <v>10705159</v>
      </c>
      <c r="E30" s="35">
        <v>-235206</v>
      </c>
      <c r="F30" s="35">
        <v>10469953</v>
      </c>
      <c r="G30" s="35">
        <v>806367</v>
      </c>
      <c r="H30" s="35">
        <v>806367</v>
      </c>
      <c r="I30" s="35">
        <f t="shared" si="1"/>
        <v>9663586</v>
      </c>
    </row>
    <row r="31" spans="2:9" ht="20.100000000000001" customHeight="1" x14ac:dyDescent="0.25">
      <c r="B31" s="36"/>
      <c r="C31" s="37" t="s">
        <v>45</v>
      </c>
      <c r="D31" s="35">
        <v>44999530</v>
      </c>
      <c r="E31" s="35">
        <v>10538038</v>
      </c>
      <c r="F31" s="35">
        <v>55537568</v>
      </c>
      <c r="G31" s="35">
        <v>12203400</v>
      </c>
      <c r="H31" s="35">
        <v>12203400</v>
      </c>
      <c r="I31" s="35">
        <f t="shared" si="1"/>
        <v>43334168</v>
      </c>
    </row>
    <row r="32" spans="2:9" ht="20.100000000000001" customHeight="1" x14ac:dyDescent="0.25">
      <c r="B32" s="36"/>
      <c r="C32" s="37" t="s">
        <v>46</v>
      </c>
      <c r="D32" s="35">
        <v>3013964</v>
      </c>
      <c r="E32" s="35">
        <v>-171714</v>
      </c>
      <c r="F32" s="35">
        <v>2842249</v>
      </c>
      <c r="G32" s="35">
        <v>65825</v>
      </c>
      <c r="H32" s="35">
        <v>65825</v>
      </c>
      <c r="I32" s="35">
        <f t="shared" si="1"/>
        <v>2776424</v>
      </c>
    </row>
    <row r="33" spans="2:9" ht="20.100000000000001" customHeight="1" x14ac:dyDescent="0.25">
      <c r="B33" s="36"/>
      <c r="C33" s="37" t="s">
        <v>47</v>
      </c>
      <c r="D33" s="35">
        <v>19780748</v>
      </c>
      <c r="E33" s="35">
        <v>5104225</v>
      </c>
      <c r="F33" s="35">
        <v>24884973</v>
      </c>
      <c r="G33" s="35">
        <v>3033980</v>
      </c>
      <c r="H33" s="35">
        <v>3033980</v>
      </c>
      <c r="I33" s="35">
        <f t="shared" si="1"/>
        <v>21850993</v>
      </c>
    </row>
    <row r="34" spans="2:9" ht="20.100000000000001" customHeight="1" x14ac:dyDescent="0.25">
      <c r="B34" s="36"/>
      <c r="C34" s="37" t="s">
        <v>48</v>
      </c>
      <c r="D34" s="35">
        <v>527000</v>
      </c>
      <c r="E34" s="35">
        <v>1481780</v>
      </c>
      <c r="F34" s="35">
        <v>2008780</v>
      </c>
      <c r="G34" s="35">
        <v>0</v>
      </c>
      <c r="H34" s="35">
        <v>0</v>
      </c>
      <c r="I34" s="35">
        <f t="shared" si="1"/>
        <v>2008780</v>
      </c>
    </row>
    <row r="35" spans="2:9" ht="20.100000000000001" customHeight="1" x14ac:dyDescent="0.25">
      <c r="B35" s="36"/>
      <c r="C35" s="37" t="s">
        <v>49</v>
      </c>
      <c r="D35" s="35">
        <v>4090314</v>
      </c>
      <c r="E35" s="35">
        <v>-932277</v>
      </c>
      <c r="F35" s="35">
        <v>3158037</v>
      </c>
      <c r="G35" s="35">
        <v>107532</v>
      </c>
      <c r="H35" s="35">
        <v>107532</v>
      </c>
      <c r="I35" s="35">
        <f t="shared" si="1"/>
        <v>3050505</v>
      </c>
    </row>
    <row r="36" spans="2:9" ht="20.100000000000001" customHeight="1" x14ac:dyDescent="0.25">
      <c r="B36" s="36"/>
      <c r="C36" s="37" t="s">
        <v>50</v>
      </c>
      <c r="D36" s="35">
        <v>4793314</v>
      </c>
      <c r="E36" s="35">
        <v>-108856</v>
      </c>
      <c r="F36" s="35">
        <v>4684458</v>
      </c>
      <c r="G36" s="35">
        <v>24705</v>
      </c>
      <c r="H36" s="35">
        <v>24705</v>
      </c>
      <c r="I36" s="35">
        <f t="shared" si="1"/>
        <v>4659753</v>
      </c>
    </row>
    <row r="37" spans="2:9" ht="20.100000000000001" customHeight="1" x14ac:dyDescent="0.25">
      <c r="B37" s="38"/>
      <c r="C37" s="39" t="s">
        <v>51</v>
      </c>
      <c r="D37" s="40">
        <v>1704590</v>
      </c>
      <c r="E37" s="40">
        <v>512998</v>
      </c>
      <c r="F37" s="40">
        <v>2217588</v>
      </c>
      <c r="G37" s="40">
        <v>596739</v>
      </c>
      <c r="H37" s="40">
        <v>596739</v>
      </c>
      <c r="I37" s="40">
        <f t="shared" si="1"/>
        <v>1620849</v>
      </c>
    </row>
    <row r="39" spans="2:9" x14ac:dyDescent="0.25">
      <c r="B39" s="22" t="s">
        <v>20</v>
      </c>
      <c r="C39" s="23"/>
      <c r="D39" s="23"/>
      <c r="E39" s="23"/>
      <c r="F39" s="23"/>
      <c r="G39" s="23"/>
      <c r="H39" s="23"/>
      <c r="I39" s="24"/>
    </row>
    <row r="40" spans="2:9" x14ac:dyDescent="0.25">
      <c r="B40" s="25" t="s">
        <v>13</v>
      </c>
      <c r="C40" s="26"/>
      <c r="D40" s="26"/>
      <c r="E40" s="26"/>
      <c r="F40" s="26"/>
      <c r="G40" s="26"/>
      <c r="H40" s="26"/>
      <c r="I40" s="27"/>
    </row>
    <row r="41" spans="2:9" x14ac:dyDescent="0.25">
      <c r="B41" s="25" t="s">
        <v>0</v>
      </c>
      <c r="C41" s="26"/>
      <c r="D41" s="26"/>
      <c r="E41" s="26"/>
      <c r="F41" s="26"/>
      <c r="G41" s="26"/>
      <c r="H41" s="26"/>
      <c r="I41" s="27"/>
    </row>
    <row r="42" spans="2:9" x14ac:dyDescent="0.25">
      <c r="B42" s="25" t="s">
        <v>22</v>
      </c>
      <c r="C42" s="26"/>
      <c r="D42" s="26"/>
      <c r="E42" s="26"/>
      <c r="F42" s="26"/>
      <c r="G42" s="26"/>
      <c r="H42" s="26"/>
      <c r="I42" s="27"/>
    </row>
    <row r="43" spans="2:9" x14ac:dyDescent="0.25">
      <c r="B43" s="28" t="s">
        <v>23</v>
      </c>
      <c r="C43" s="29"/>
      <c r="D43" s="29"/>
      <c r="E43" s="29"/>
      <c r="F43" s="29"/>
      <c r="G43" s="29"/>
      <c r="H43" s="29"/>
      <c r="I43" s="30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31" t="s">
        <v>2</v>
      </c>
      <c r="C45" s="31"/>
      <c r="D45" s="32" t="s">
        <v>3</v>
      </c>
      <c r="E45" s="32"/>
      <c r="F45" s="32"/>
      <c r="G45" s="32"/>
      <c r="H45" s="32"/>
      <c r="I45" s="32" t="s">
        <v>4</v>
      </c>
    </row>
    <row r="46" spans="2:9" ht="48" x14ac:dyDescent="0.25">
      <c r="B46" s="31"/>
      <c r="C46" s="31"/>
      <c r="D46" s="21" t="s">
        <v>5</v>
      </c>
      <c r="E46" s="21" t="s">
        <v>6</v>
      </c>
      <c r="F46" s="21" t="s">
        <v>7</v>
      </c>
      <c r="G46" s="21" t="s">
        <v>8</v>
      </c>
      <c r="H46" s="21" t="s">
        <v>9</v>
      </c>
      <c r="I46" s="32"/>
    </row>
    <row r="47" spans="2:9" x14ac:dyDescent="0.25">
      <c r="B47" s="31"/>
      <c r="C47" s="31"/>
      <c r="D47" s="21">
        <v>1</v>
      </c>
      <c r="E47" s="21">
        <v>2</v>
      </c>
      <c r="F47" s="21" t="s">
        <v>10</v>
      </c>
      <c r="G47" s="21">
        <v>4</v>
      </c>
      <c r="H47" s="21">
        <v>5</v>
      </c>
      <c r="I47" s="21" t="s">
        <v>11</v>
      </c>
    </row>
    <row r="48" spans="2:9" x14ac:dyDescent="0.25">
      <c r="B48" s="33" t="s">
        <v>52</v>
      </c>
      <c r="C48" s="34"/>
      <c r="D48" s="35">
        <f>SUM(D49:D57)</f>
        <v>6751309</v>
      </c>
      <c r="E48" s="35">
        <f t="shared" ref="E48:I48" si="4">SUM(E49:E57)</f>
        <v>2447898</v>
      </c>
      <c r="F48" s="35">
        <f t="shared" si="4"/>
        <v>9199206</v>
      </c>
      <c r="G48" s="35">
        <f t="shared" si="4"/>
        <v>2288026</v>
      </c>
      <c r="H48" s="35">
        <f t="shared" si="4"/>
        <v>2288026</v>
      </c>
      <c r="I48" s="35">
        <f t="shared" si="4"/>
        <v>6911180</v>
      </c>
    </row>
    <row r="49" spans="2:9" x14ac:dyDescent="0.25">
      <c r="B49" s="36"/>
      <c r="C49" s="37" t="s">
        <v>53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f>F49-G49</f>
        <v>0</v>
      </c>
    </row>
    <row r="50" spans="2:9" x14ac:dyDescent="0.25">
      <c r="B50" s="36"/>
      <c r="C50" s="37" t="s">
        <v>54</v>
      </c>
      <c r="D50" s="35">
        <v>0</v>
      </c>
      <c r="E50" s="35">
        <v>2618600</v>
      </c>
      <c r="F50" s="35">
        <v>2618600</v>
      </c>
      <c r="G50" s="35">
        <v>0</v>
      </c>
      <c r="H50" s="35">
        <v>0</v>
      </c>
      <c r="I50" s="35">
        <f t="shared" ref="I50:I57" si="5">F50-G50</f>
        <v>2618600</v>
      </c>
    </row>
    <row r="51" spans="2:9" x14ac:dyDescent="0.25">
      <c r="B51" s="36"/>
      <c r="C51" s="37" t="s">
        <v>55</v>
      </c>
      <c r="D51" s="35">
        <v>2215309</v>
      </c>
      <c r="E51" s="35">
        <v>-170702</v>
      </c>
      <c r="F51" s="35">
        <v>2044606</v>
      </c>
      <c r="G51" s="35">
        <v>425849</v>
      </c>
      <c r="H51" s="35">
        <v>425849</v>
      </c>
      <c r="I51" s="35">
        <f t="shared" si="5"/>
        <v>1618757</v>
      </c>
    </row>
    <row r="52" spans="2:9" x14ac:dyDescent="0.25">
      <c r="B52" s="36"/>
      <c r="C52" s="37" t="s">
        <v>56</v>
      </c>
      <c r="D52" s="35">
        <v>4536000</v>
      </c>
      <c r="E52" s="35">
        <v>0</v>
      </c>
      <c r="F52" s="35">
        <v>4536000</v>
      </c>
      <c r="G52" s="35">
        <v>1862177</v>
      </c>
      <c r="H52" s="35">
        <v>1862177</v>
      </c>
      <c r="I52" s="35">
        <f t="shared" si="5"/>
        <v>2673823</v>
      </c>
    </row>
    <row r="53" spans="2:9" x14ac:dyDescent="0.25">
      <c r="B53" s="36"/>
      <c r="C53" s="37" t="s">
        <v>57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f t="shared" si="5"/>
        <v>0</v>
      </c>
    </row>
    <row r="54" spans="2:9" x14ac:dyDescent="0.25">
      <c r="B54" s="36"/>
      <c r="C54" s="37" t="s">
        <v>58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f t="shared" si="5"/>
        <v>0</v>
      </c>
    </row>
    <row r="55" spans="2:9" x14ac:dyDescent="0.25">
      <c r="B55" s="36"/>
      <c r="C55" s="37" t="s">
        <v>59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f t="shared" si="5"/>
        <v>0</v>
      </c>
    </row>
    <row r="56" spans="2:9" x14ac:dyDescent="0.25">
      <c r="B56" s="36"/>
      <c r="C56" s="37" t="s">
        <v>60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f t="shared" si="5"/>
        <v>0</v>
      </c>
    </row>
    <row r="57" spans="2:9" x14ac:dyDescent="0.25">
      <c r="B57" s="36"/>
      <c r="C57" s="37" t="s">
        <v>61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f t="shared" si="5"/>
        <v>0</v>
      </c>
    </row>
    <row r="58" spans="2:9" x14ac:dyDescent="0.25">
      <c r="B58" s="33" t="s">
        <v>62</v>
      </c>
      <c r="C58" s="34"/>
      <c r="D58" s="35">
        <f>SUM(D59:D67)</f>
        <v>15350787</v>
      </c>
      <c r="E58" s="35">
        <f t="shared" ref="E58:I58" si="6">SUM(E59:E67)</f>
        <v>18669270</v>
      </c>
      <c r="F58" s="35">
        <f t="shared" si="6"/>
        <v>34020058</v>
      </c>
      <c r="G58" s="35">
        <f t="shared" si="6"/>
        <v>14067610</v>
      </c>
      <c r="H58" s="35">
        <f t="shared" si="6"/>
        <v>14067610</v>
      </c>
      <c r="I58" s="35">
        <f t="shared" si="6"/>
        <v>19952448</v>
      </c>
    </row>
    <row r="59" spans="2:9" x14ac:dyDescent="0.25">
      <c r="B59" s="36"/>
      <c r="C59" s="37" t="s">
        <v>63</v>
      </c>
      <c r="D59" s="35">
        <v>2767226</v>
      </c>
      <c r="E59" s="35">
        <v>370501</v>
      </c>
      <c r="F59" s="35">
        <v>3137727</v>
      </c>
      <c r="G59" s="35">
        <v>4060</v>
      </c>
      <c r="H59" s="35">
        <v>4060</v>
      </c>
      <c r="I59" s="35">
        <f>F59-G59</f>
        <v>3133667</v>
      </c>
    </row>
    <row r="60" spans="2:9" x14ac:dyDescent="0.25">
      <c r="B60" s="36"/>
      <c r="C60" s="37" t="s">
        <v>64</v>
      </c>
      <c r="D60" s="35">
        <v>0</v>
      </c>
      <c r="E60" s="35">
        <v>67600</v>
      </c>
      <c r="F60" s="35">
        <v>67600</v>
      </c>
      <c r="G60" s="35">
        <v>0</v>
      </c>
      <c r="H60" s="35">
        <v>0</v>
      </c>
      <c r="I60" s="35">
        <f t="shared" ref="I60:I67" si="7">F60-G60</f>
        <v>67600</v>
      </c>
    </row>
    <row r="61" spans="2:9" x14ac:dyDescent="0.25">
      <c r="B61" s="36"/>
      <c r="C61" s="37" t="s">
        <v>65</v>
      </c>
      <c r="D61" s="35">
        <v>9725608</v>
      </c>
      <c r="E61" s="35">
        <v>15798584</v>
      </c>
      <c r="F61" s="35">
        <v>25524192</v>
      </c>
      <c r="G61" s="35">
        <v>14063550</v>
      </c>
      <c r="H61" s="35">
        <v>14063550</v>
      </c>
      <c r="I61" s="35">
        <f t="shared" si="7"/>
        <v>11460642</v>
      </c>
    </row>
    <row r="62" spans="2:9" x14ac:dyDescent="0.25">
      <c r="B62" s="36"/>
      <c r="C62" s="37" t="s">
        <v>66</v>
      </c>
      <c r="D62" s="35">
        <v>1897453</v>
      </c>
      <c r="E62" s="35">
        <v>-222454</v>
      </c>
      <c r="F62" s="35">
        <v>1675000</v>
      </c>
      <c r="G62" s="35">
        <v>0</v>
      </c>
      <c r="H62" s="35">
        <v>0</v>
      </c>
      <c r="I62" s="35">
        <f t="shared" si="7"/>
        <v>1675000</v>
      </c>
    </row>
    <row r="63" spans="2:9" x14ac:dyDescent="0.25">
      <c r="B63" s="36"/>
      <c r="C63" s="37" t="s">
        <v>67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f t="shared" si="7"/>
        <v>0</v>
      </c>
    </row>
    <row r="64" spans="2:9" x14ac:dyDescent="0.25">
      <c r="B64" s="36"/>
      <c r="C64" s="37" t="s">
        <v>68</v>
      </c>
      <c r="D64" s="35">
        <v>960500</v>
      </c>
      <c r="E64" s="35">
        <v>2655039</v>
      </c>
      <c r="F64" s="35">
        <v>3615539</v>
      </c>
      <c r="G64" s="35">
        <v>0</v>
      </c>
      <c r="H64" s="35">
        <v>0</v>
      </c>
      <c r="I64" s="35">
        <f t="shared" si="7"/>
        <v>3615539</v>
      </c>
    </row>
    <row r="65" spans="2:9" x14ac:dyDescent="0.25">
      <c r="B65" s="36"/>
      <c r="C65" s="37" t="s">
        <v>69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f t="shared" si="7"/>
        <v>0</v>
      </c>
    </row>
    <row r="66" spans="2:9" x14ac:dyDescent="0.25">
      <c r="B66" s="36"/>
      <c r="C66" s="37" t="s">
        <v>70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f t="shared" si="7"/>
        <v>0</v>
      </c>
    </row>
    <row r="67" spans="2:9" x14ac:dyDescent="0.25">
      <c r="B67" s="36"/>
      <c r="C67" s="37" t="s">
        <v>71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f t="shared" si="7"/>
        <v>0</v>
      </c>
    </row>
    <row r="68" spans="2:9" x14ac:dyDescent="0.25">
      <c r="B68" s="33" t="s">
        <v>72</v>
      </c>
      <c r="C68" s="34"/>
      <c r="D68" s="35">
        <f>SUM(D69:D71)</f>
        <v>11000000</v>
      </c>
      <c r="E68" s="35">
        <f t="shared" ref="E68:I68" si="8">SUM(E69:E71)</f>
        <v>58533646</v>
      </c>
      <c r="F68" s="35">
        <f t="shared" si="8"/>
        <v>69533646</v>
      </c>
      <c r="G68" s="35">
        <f t="shared" si="8"/>
        <v>55033387</v>
      </c>
      <c r="H68" s="35">
        <f t="shared" si="8"/>
        <v>55033387</v>
      </c>
      <c r="I68" s="35">
        <f t="shared" si="8"/>
        <v>14500003</v>
      </c>
    </row>
    <row r="69" spans="2:9" x14ac:dyDescent="0.25">
      <c r="B69" s="36"/>
      <c r="C69" s="37" t="s">
        <v>73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</row>
    <row r="70" spans="2:9" x14ac:dyDescent="0.25">
      <c r="B70" s="36"/>
      <c r="C70" s="37" t="s">
        <v>74</v>
      </c>
      <c r="D70" s="35">
        <v>11000000</v>
      </c>
      <c r="E70" s="35">
        <v>58533646</v>
      </c>
      <c r="F70" s="35">
        <v>69533646</v>
      </c>
      <c r="G70" s="35">
        <v>55033387</v>
      </c>
      <c r="H70" s="35">
        <v>55033387</v>
      </c>
      <c r="I70" s="35">
        <v>14500003</v>
      </c>
    </row>
    <row r="71" spans="2:9" x14ac:dyDescent="0.25">
      <c r="B71" s="38"/>
      <c r="C71" s="39" t="s">
        <v>75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</row>
    <row r="73" spans="2:9" x14ac:dyDescent="0.25">
      <c r="B73" s="22" t="s">
        <v>20</v>
      </c>
      <c r="C73" s="23"/>
      <c r="D73" s="23"/>
      <c r="E73" s="23"/>
      <c r="F73" s="23"/>
      <c r="G73" s="23"/>
      <c r="H73" s="23"/>
      <c r="I73" s="24"/>
    </row>
    <row r="74" spans="2:9" x14ac:dyDescent="0.25">
      <c r="B74" s="25" t="s">
        <v>13</v>
      </c>
      <c r="C74" s="26"/>
      <c r="D74" s="26"/>
      <c r="E74" s="26"/>
      <c r="F74" s="26"/>
      <c r="G74" s="26"/>
      <c r="H74" s="26"/>
      <c r="I74" s="27"/>
    </row>
    <row r="75" spans="2:9" x14ac:dyDescent="0.25">
      <c r="B75" s="25" t="s">
        <v>0</v>
      </c>
      <c r="C75" s="26"/>
      <c r="D75" s="26"/>
      <c r="E75" s="26"/>
      <c r="F75" s="26"/>
      <c r="G75" s="26"/>
      <c r="H75" s="26"/>
      <c r="I75" s="27"/>
    </row>
    <row r="76" spans="2:9" x14ac:dyDescent="0.25">
      <c r="B76" s="25" t="s">
        <v>22</v>
      </c>
      <c r="C76" s="26"/>
      <c r="D76" s="26"/>
      <c r="E76" s="26"/>
      <c r="F76" s="26"/>
      <c r="G76" s="26"/>
      <c r="H76" s="26"/>
      <c r="I76" s="27"/>
    </row>
    <row r="77" spans="2:9" x14ac:dyDescent="0.25">
      <c r="B77" s="28" t="s">
        <v>23</v>
      </c>
      <c r="C77" s="29"/>
      <c r="D77" s="29"/>
      <c r="E77" s="29"/>
      <c r="F77" s="29"/>
      <c r="G77" s="29"/>
      <c r="H77" s="29"/>
      <c r="I77" s="30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31" t="s">
        <v>2</v>
      </c>
      <c r="C79" s="31"/>
      <c r="D79" s="32" t="s">
        <v>3</v>
      </c>
      <c r="E79" s="32"/>
      <c r="F79" s="32"/>
      <c r="G79" s="32"/>
      <c r="H79" s="32"/>
      <c r="I79" s="32" t="s">
        <v>4</v>
      </c>
    </row>
    <row r="80" spans="2:9" ht="48" x14ac:dyDescent="0.25">
      <c r="B80" s="31"/>
      <c r="C80" s="31"/>
      <c r="D80" s="21" t="s">
        <v>5</v>
      </c>
      <c r="E80" s="21" t="s">
        <v>6</v>
      </c>
      <c r="F80" s="21" t="s">
        <v>7</v>
      </c>
      <c r="G80" s="21" t="s">
        <v>8</v>
      </c>
      <c r="H80" s="21" t="s">
        <v>9</v>
      </c>
      <c r="I80" s="32"/>
    </row>
    <row r="81" spans="2:9" x14ac:dyDescent="0.25">
      <c r="B81" s="31"/>
      <c r="C81" s="31"/>
      <c r="D81" s="21">
        <v>1</v>
      </c>
      <c r="E81" s="21">
        <v>2</v>
      </c>
      <c r="F81" s="21" t="s">
        <v>10</v>
      </c>
      <c r="G81" s="21">
        <v>4</v>
      </c>
      <c r="H81" s="21">
        <v>5</v>
      </c>
      <c r="I81" s="21" t="s">
        <v>11</v>
      </c>
    </row>
    <row r="82" spans="2:9" x14ac:dyDescent="0.25">
      <c r="B82" s="33" t="s">
        <v>76</v>
      </c>
      <c r="C82" s="34"/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</row>
    <row r="83" spans="2:9" x14ac:dyDescent="0.25">
      <c r="B83" s="36"/>
      <c r="C83" s="37" t="s">
        <v>77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</row>
    <row r="84" spans="2:9" x14ac:dyDescent="0.25">
      <c r="B84" s="36"/>
      <c r="C84" s="37" t="s">
        <v>78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</row>
    <row r="85" spans="2:9" x14ac:dyDescent="0.25">
      <c r="B85" s="36"/>
      <c r="C85" s="37" t="s">
        <v>79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</row>
    <row r="86" spans="2:9" x14ac:dyDescent="0.25">
      <c r="B86" s="36"/>
      <c r="C86" s="37" t="s">
        <v>80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</row>
    <row r="87" spans="2:9" x14ac:dyDescent="0.25">
      <c r="B87" s="36"/>
      <c r="C87" s="37" t="s">
        <v>81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</row>
    <row r="88" spans="2:9" x14ac:dyDescent="0.25">
      <c r="B88" s="36"/>
      <c r="C88" s="37" t="s">
        <v>82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</row>
    <row r="89" spans="2:9" x14ac:dyDescent="0.25">
      <c r="B89" s="36"/>
      <c r="C89" s="37" t="s">
        <v>83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</row>
    <row r="90" spans="2:9" x14ac:dyDescent="0.25">
      <c r="B90" s="33" t="s">
        <v>84</v>
      </c>
      <c r="C90" s="34"/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</row>
    <row r="91" spans="2:9" x14ac:dyDescent="0.25">
      <c r="B91" s="36"/>
      <c r="C91" s="37" t="s">
        <v>85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</row>
    <row r="92" spans="2:9" x14ac:dyDescent="0.25">
      <c r="B92" s="36"/>
      <c r="C92" s="37" t="s">
        <v>86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</row>
    <row r="93" spans="2:9" x14ac:dyDescent="0.25">
      <c r="B93" s="36"/>
      <c r="C93" s="37" t="s">
        <v>87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</row>
    <row r="94" spans="2:9" x14ac:dyDescent="0.25">
      <c r="B94" s="33" t="s">
        <v>88</v>
      </c>
      <c r="C94" s="34"/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</row>
    <row r="95" spans="2:9" x14ac:dyDescent="0.25">
      <c r="B95" s="36"/>
      <c r="C95" s="37" t="s">
        <v>89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</row>
    <row r="96" spans="2:9" x14ac:dyDescent="0.25">
      <c r="B96" s="36"/>
      <c r="C96" s="37" t="s">
        <v>90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</row>
    <row r="97" spans="2:9" x14ac:dyDescent="0.25">
      <c r="B97" s="36"/>
      <c r="C97" s="37" t="s">
        <v>91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</row>
    <row r="98" spans="2:9" x14ac:dyDescent="0.25">
      <c r="B98" s="36"/>
      <c r="C98" s="37" t="s">
        <v>92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</row>
    <row r="99" spans="2:9" x14ac:dyDescent="0.25">
      <c r="B99" s="36"/>
      <c r="C99" s="37" t="s">
        <v>93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</row>
    <row r="100" spans="2:9" x14ac:dyDescent="0.25">
      <c r="B100" s="36"/>
      <c r="C100" s="37" t="s">
        <v>94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</row>
    <row r="101" spans="2:9" x14ac:dyDescent="0.25">
      <c r="B101" s="36"/>
      <c r="C101" s="37" t="s">
        <v>95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</row>
    <row r="102" spans="2:9" x14ac:dyDescent="0.25">
      <c r="B102" s="41"/>
      <c r="C102" s="42" t="s">
        <v>12</v>
      </c>
      <c r="D102" s="43">
        <v>2059977361</v>
      </c>
      <c r="E102" s="43">
        <v>794320581</v>
      </c>
      <c r="F102" s="43">
        <v>2854297942</v>
      </c>
      <c r="G102" s="43">
        <v>1274903654</v>
      </c>
      <c r="H102" s="43">
        <v>1274903654</v>
      </c>
      <c r="I102" s="43">
        <v>1579394288</v>
      </c>
    </row>
  </sheetData>
  <mergeCells count="33">
    <mergeCell ref="B94:C94"/>
    <mergeCell ref="B77:I77"/>
    <mergeCell ref="B79:C81"/>
    <mergeCell ref="D79:H79"/>
    <mergeCell ref="I79:I80"/>
    <mergeCell ref="B82:C82"/>
    <mergeCell ref="B90:C90"/>
    <mergeCell ref="B58:C58"/>
    <mergeCell ref="B68:C68"/>
    <mergeCell ref="B73:I73"/>
    <mergeCell ref="B74:I74"/>
    <mergeCell ref="B75:I75"/>
    <mergeCell ref="B76:I76"/>
    <mergeCell ref="B42:I42"/>
    <mergeCell ref="B43:I43"/>
    <mergeCell ref="B45:C47"/>
    <mergeCell ref="D45:H45"/>
    <mergeCell ref="I45:I46"/>
    <mergeCell ref="B48:C48"/>
    <mergeCell ref="B10:C10"/>
    <mergeCell ref="B18:C18"/>
    <mergeCell ref="B28:C28"/>
    <mergeCell ref="B39:I39"/>
    <mergeCell ref="B40:I40"/>
    <mergeCell ref="B41:I41"/>
    <mergeCell ref="B1:I1"/>
    <mergeCell ref="B2:I2"/>
    <mergeCell ref="B3:I3"/>
    <mergeCell ref="B4:I4"/>
    <mergeCell ref="B5:I5"/>
    <mergeCell ref="B7:C9"/>
    <mergeCell ref="D7:H7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922C-CDB8-42CE-9962-937B44B396F8}">
  <dimension ref="B1:I17"/>
  <sheetViews>
    <sheetView topLeftCell="A13" workbookViewId="0">
      <selection activeCell="C29" sqref="C29"/>
    </sheetView>
  </sheetViews>
  <sheetFormatPr baseColWidth="10" defaultRowHeight="15" x14ac:dyDescent="0.25"/>
  <cols>
    <col min="1" max="1" width="8.140625" customWidth="1"/>
    <col min="3" max="3" width="34.85546875" customWidth="1"/>
    <col min="9" max="9" width="18.5703125" customWidth="1"/>
  </cols>
  <sheetData>
    <row r="1" spans="2:9" x14ac:dyDescent="0.25">
      <c r="B1" s="44" t="s">
        <v>20</v>
      </c>
      <c r="C1" s="45"/>
      <c r="D1" s="45"/>
      <c r="E1" s="45"/>
      <c r="F1" s="45"/>
      <c r="G1" s="45"/>
      <c r="H1" s="45"/>
      <c r="I1" s="46"/>
    </row>
    <row r="2" spans="2:9" x14ac:dyDescent="0.25">
      <c r="B2" s="47" t="s">
        <v>13</v>
      </c>
      <c r="C2" s="48"/>
      <c r="D2" s="48"/>
      <c r="E2" s="48"/>
      <c r="F2" s="48"/>
      <c r="G2" s="48"/>
      <c r="H2" s="48"/>
      <c r="I2" s="49"/>
    </row>
    <row r="3" spans="2:9" x14ac:dyDescent="0.25">
      <c r="B3" s="47" t="s">
        <v>0</v>
      </c>
      <c r="C3" s="48"/>
      <c r="D3" s="48"/>
      <c r="E3" s="48"/>
      <c r="F3" s="48"/>
      <c r="G3" s="48"/>
      <c r="H3" s="48"/>
      <c r="I3" s="49"/>
    </row>
    <row r="4" spans="2:9" x14ac:dyDescent="0.25">
      <c r="B4" s="47" t="s">
        <v>96</v>
      </c>
      <c r="C4" s="48"/>
      <c r="D4" s="48"/>
      <c r="E4" s="48"/>
      <c r="F4" s="48"/>
      <c r="G4" s="48"/>
      <c r="H4" s="48"/>
      <c r="I4" s="49"/>
    </row>
    <row r="5" spans="2:9" x14ac:dyDescent="0.25">
      <c r="B5" s="50" t="s">
        <v>23</v>
      </c>
      <c r="C5" s="51"/>
      <c r="D5" s="51"/>
      <c r="E5" s="51"/>
      <c r="F5" s="51"/>
      <c r="G5" s="51"/>
      <c r="H5" s="51"/>
      <c r="I5" s="52"/>
    </row>
    <row r="6" spans="2:9" x14ac:dyDescent="0.25">
      <c r="B6" s="53"/>
      <c r="C6" s="53"/>
      <c r="D6" s="53"/>
      <c r="E6" s="53"/>
      <c r="F6" s="53"/>
      <c r="G6" s="53"/>
      <c r="H6" s="53"/>
      <c r="I6" s="53"/>
    </row>
    <row r="7" spans="2:9" x14ac:dyDescent="0.25">
      <c r="B7" s="54" t="s">
        <v>2</v>
      </c>
      <c r="C7" s="55"/>
      <c r="D7" s="56" t="s">
        <v>97</v>
      </c>
      <c r="E7" s="56"/>
      <c r="F7" s="56"/>
      <c r="G7" s="56"/>
      <c r="H7" s="56"/>
      <c r="I7" s="56" t="s">
        <v>4</v>
      </c>
    </row>
    <row r="8" spans="2:9" ht="45" x14ac:dyDescent="0.25">
      <c r="B8" s="57"/>
      <c r="C8" s="58"/>
      <c r="D8" s="59" t="s">
        <v>5</v>
      </c>
      <c r="E8" s="59" t="s">
        <v>6</v>
      </c>
      <c r="F8" s="59" t="s">
        <v>7</v>
      </c>
      <c r="G8" s="59" t="s">
        <v>8</v>
      </c>
      <c r="H8" s="59" t="s">
        <v>9</v>
      </c>
      <c r="I8" s="56"/>
    </row>
    <row r="9" spans="2:9" x14ac:dyDescent="0.25">
      <c r="B9" s="60"/>
      <c r="C9" s="61"/>
      <c r="D9" s="59">
        <v>1</v>
      </c>
      <c r="E9" s="59">
        <v>2</v>
      </c>
      <c r="F9" s="59" t="s">
        <v>10</v>
      </c>
      <c r="G9" s="59">
        <v>4</v>
      </c>
      <c r="H9" s="59">
        <v>5</v>
      </c>
      <c r="I9" s="59" t="s">
        <v>11</v>
      </c>
    </row>
    <row r="10" spans="2:9" x14ac:dyDescent="0.25">
      <c r="B10" s="62"/>
      <c r="C10" s="63"/>
      <c r="D10" s="64"/>
      <c r="E10" s="64"/>
      <c r="F10" s="64"/>
      <c r="G10" s="64"/>
      <c r="H10" s="64"/>
      <c r="I10" s="64"/>
    </row>
    <row r="11" spans="2:9" ht="22.5" x14ac:dyDescent="0.25">
      <c r="B11" s="65"/>
      <c r="C11" s="66" t="s">
        <v>98</v>
      </c>
      <c r="D11" s="67">
        <v>2033626574</v>
      </c>
      <c r="E11" s="67">
        <v>717117665</v>
      </c>
      <c r="F11" s="67">
        <v>2750744239</v>
      </c>
      <c r="G11" s="67">
        <v>1205802657</v>
      </c>
      <c r="H11" s="67">
        <v>1205802657</v>
      </c>
      <c r="I11" s="67">
        <f>F11-G11</f>
        <v>1544941582</v>
      </c>
    </row>
    <row r="12" spans="2:9" x14ac:dyDescent="0.25">
      <c r="B12" s="65"/>
      <c r="C12" s="68"/>
      <c r="D12" s="67"/>
      <c r="E12" s="67"/>
      <c r="F12" s="67"/>
      <c r="G12" s="67"/>
      <c r="H12" s="67"/>
      <c r="I12" s="67"/>
    </row>
    <row r="13" spans="2:9" ht="22.5" x14ac:dyDescent="0.25">
      <c r="B13" s="69"/>
      <c r="C13" s="66" t="s">
        <v>99</v>
      </c>
      <c r="D13" s="67">
        <v>26350787</v>
      </c>
      <c r="E13" s="67">
        <v>77202916</v>
      </c>
      <c r="F13" s="67">
        <v>103553703</v>
      </c>
      <c r="G13" s="67">
        <v>69100997</v>
      </c>
      <c r="H13" s="67">
        <v>69100997</v>
      </c>
      <c r="I13" s="67">
        <f>F13-G13</f>
        <v>34452706</v>
      </c>
    </row>
    <row r="14" spans="2:9" x14ac:dyDescent="0.25">
      <c r="B14" s="65"/>
      <c r="C14" s="68"/>
      <c r="D14" s="70"/>
      <c r="E14" s="70"/>
      <c r="F14" s="70"/>
      <c r="G14" s="71"/>
      <c r="H14" s="70"/>
      <c r="I14" s="70"/>
    </row>
    <row r="15" spans="2:9" ht="45" x14ac:dyDescent="0.25">
      <c r="B15" s="69"/>
      <c r="C15" s="66" t="s">
        <v>100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</row>
    <row r="16" spans="2:9" x14ac:dyDescent="0.25">
      <c r="B16" s="72"/>
      <c r="C16" s="73"/>
      <c r="D16" s="74"/>
      <c r="E16" s="74"/>
      <c r="F16" s="74"/>
      <c r="G16" s="74"/>
      <c r="H16" s="74"/>
      <c r="I16" s="74"/>
    </row>
    <row r="17" spans="2:9" ht="22.5" x14ac:dyDescent="0.25">
      <c r="B17" s="72"/>
      <c r="C17" s="73" t="s">
        <v>12</v>
      </c>
      <c r="D17" s="75">
        <f>SUM(D11:D15)</f>
        <v>2059977361</v>
      </c>
      <c r="E17" s="75">
        <f t="shared" ref="E17:I17" si="0">SUM(E11:E15)</f>
        <v>794320581</v>
      </c>
      <c r="F17" s="75">
        <f t="shared" si="0"/>
        <v>2854297942</v>
      </c>
      <c r="G17" s="75">
        <f t="shared" si="0"/>
        <v>1274903654</v>
      </c>
      <c r="H17" s="75">
        <f t="shared" si="0"/>
        <v>1274903654</v>
      </c>
      <c r="I17" s="75">
        <f t="shared" si="0"/>
        <v>1579394288</v>
      </c>
    </row>
  </sheetData>
  <mergeCells count="8">
    <mergeCell ref="B1:I1"/>
    <mergeCell ref="B2:I2"/>
    <mergeCell ref="B3:I3"/>
    <mergeCell ref="B4:I4"/>
    <mergeCell ref="B5:I5"/>
    <mergeCell ref="B7:C9"/>
    <mergeCell ref="D7:H7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D6A7-1EFD-4530-894F-C40EFB5090D3}">
  <dimension ref="B1:I48"/>
  <sheetViews>
    <sheetView tabSelected="1" topLeftCell="A49" workbookViewId="0">
      <selection activeCell="E67" sqref="E67"/>
    </sheetView>
  </sheetViews>
  <sheetFormatPr baseColWidth="10" defaultRowHeight="15" x14ac:dyDescent="0.25"/>
  <cols>
    <col min="3" max="3" width="48.140625" customWidth="1"/>
    <col min="4" max="4" width="12.28515625" bestFit="1" customWidth="1"/>
    <col min="5" max="5" width="11.28515625" bestFit="1" customWidth="1"/>
    <col min="6" max="8" width="12.28515625" bestFit="1" customWidth="1"/>
    <col min="9" max="9" width="12.71093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2" spans="2:9" x14ac:dyDescent="0.25">
      <c r="B2" s="22" t="s">
        <v>20</v>
      </c>
      <c r="C2" s="23"/>
      <c r="D2" s="23"/>
      <c r="E2" s="23"/>
      <c r="F2" s="23"/>
      <c r="G2" s="23"/>
      <c r="H2" s="23"/>
      <c r="I2" s="24"/>
    </row>
    <row r="3" spans="2:9" x14ac:dyDescent="0.25">
      <c r="B3" s="25" t="s">
        <v>13</v>
      </c>
      <c r="C3" s="26"/>
      <c r="D3" s="26"/>
      <c r="E3" s="26"/>
      <c r="F3" s="26"/>
      <c r="G3" s="26"/>
      <c r="H3" s="26"/>
      <c r="I3" s="27"/>
    </row>
    <row r="4" spans="2:9" x14ac:dyDescent="0.25">
      <c r="B4" s="25" t="s">
        <v>0</v>
      </c>
      <c r="C4" s="26"/>
      <c r="D4" s="26"/>
      <c r="E4" s="26"/>
      <c r="F4" s="26"/>
      <c r="G4" s="26"/>
      <c r="H4" s="26"/>
      <c r="I4" s="27"/>
    </row>
    <row r="5" spans="2:9" x14ac:dyDescent="0.25">
      <c r="B5" s="25" t="s">
        <v>101</v>
      </c>
      <c r="C5" s="26"/>
      <c r="D5" s="26"/>
      <c r="E5" s="26"/>
      <c r="F5" s="26"/>
      <c r="G5" s="26"/>
      <c r="H5" s="26"/>
      <c r="I5" s="27"/>
    </row>
    <row r="6" spans="2:9" x14ac:dyDescent="0.25">
      <c r="B6" s="28" t="s">
        <v>23</v>
      </c>
      <c r="C6" s="29"/>
      <c r="D6" s="29"/>
      <c r="E6" s="29"/>
      <c r="F6" s="29"/>
      <c r="G6" s="29"/>
      <c r="H6" s="29"/>
      <c r="I6" s="30"/>
    </row>
    <row r="7" spans="2:9" x14ac:dyDescent="0.25">
      <c r="B7" s="2"/>
      <c r="C7" s="2"/>
      <c r="D7" s="2"/>
      <c r="E7" s="2"/>
      <c r="F7" s="2"/>
      <c r="G7" s="2"/>
      <c r="H7" s="2"/>
      <c r="I7" s="2"/>
    </row>
    <row r="8" spans="2:9" x14ac:dyDescent="0.25">
      <c r="B8" s="31" t="s">
        <v>2</v>
      </c>
      <c r="C8" s="31"/>
      <c r="D8" s="32" t="s">
        <v>3</v>
      </c>
      <c r="E8" s="32"/>
      <c r="F8" s="32"/>
      <c r="G8" s="32"/>
      <c r="H8" s="32"/>
      <c r="I8" s="32" t="s">
        <v>4</v>
      </c>
    </row>
    <row r="9" spans="2:9" ht="36" x14ac:dyDescent="0.25">
      <c r="B9" s="31"/>
      <c r="C9" s="31"/>
      <c r="D9" s="21" t="s">
        <v>5</v>
      </c>
      <c r="E9" s="76" t="s">
        <v>6</v>
      </c>
      <c r="F9" s="21" t="s">
        <v>7</v>
      </c>
      <c r="G9" s="21" t="s">
        <v>8</v>
      </c>
      <c r="H9" s="21" t="s">
        <v>9</v>
      </c>
      <c r="I9" s="32"/>
    </row>
    <row r="10" spans="2:9" x14ac:dyDescent="0.25">
      <c r="B10" s="31"/>
      <c r="C10" s="31"/>
      <c r="D10" s="21">
        <v>1</v>
      </c>
      <c r="E10" s="21">
        <v>2</v>
      </c>
      <c r="F10" s="21" t="s">
        <v>10</v>
      </c>
      <c r="G10" s="21">
        <v>4</v>
      </c>
      <c r="H10" s="21">
        <v>5</v>
      </c>
      <c r="I10" s="21" t="s">
        <v>11</v>
      </c>
    </row>
    <row r="11" spans="2:9" x14ac:dyDescent="0.25">
      <c r="B11" s="77"/>
      <c r="C11" s="78"/>
      <c r="D11" s="79"/>
      <c r="E11" s="79"/>
      <c r="F11" s="79"/>
      <c r="G11" s="79"/>
      <c r="H11" s="79"/>
      <c r="I11" s="79"/>
    </row>
    <row r="12" spans="2:9" x14ac:dyDescent="0.25">
      <c r="B12" s="80" t="s">
        <v>102</v>
      </c>
      <c r="C12" s="81"/>
      <c r="D12" s="82"/>
      <c r="E12" s="82"/>
      <c r="F12" s="82"/>
      <c r="G12" s="82"/>
      <c r="H12" s="82"/>
      <c r="I12" s="82"/>
    </row>
    <row r="13" spans="2:9" x14ac:dyDescent="0.25">
      <c r="B13" s="83"/>
      <c r="C13" s="16" t="s">
        <v>103</v>
      </c>
      <c r="D13" s="82"/>
      <c r="E13" s="82"/>
      <c r="F13" s="82"/>
      <c r="G13" s="82"/>
      <c r="H13" s="82"/>
      <c r="I13" s="82"/>
    </row>
    <row r="14" spans="2:9" x14ac:dyDescent="0.25">
      <c r="B14" s="83"/>
      <c r="C14" s="16" t="s">
        <v>104</v>
      </c>
      <c r="D14" s="82"/>
      <c r="E14" s="82"/>
      <c r="F14" s="82"/>
      <c r="G14" s="82"/>
      <c r="H14" s="82"/>
      <c r="I14" s="82"/>
    </row>
    <row r="15" spans="2:9" ht="48" x14ac:dyDescent="0.25">
      <c r="B15" s="83"/>
      <c r="C15" s="16" t="s">
        <v>105</v>
      </c>
      <c r="D15" s="82"/>
      <c r="E15" s="82"/>
      <c r="F15" s="82"/>
      <c r="G15" s="82"/>
      <c r="H15" s="82"/>
      <c r="I15" s="82"/>
    </row>
    <row r="16" spans="2:9" ht="24" x14ac:dyDescent="0.25">
      <c r="B16" s="83"/>
      <c r="C16" s="16" t="s">
        <v>106</v>
      </c>
      <c r="D16" s="82"/>
      <c r="E16" s="82"/>
      <c r="F16" s="82"/>
      <c r="G16" s="82"/>
      <c r="H16" s="82"/>
      <c r="I16" s="82"/>
    </row>
    <row r="17" spans="2:9" ht="36" x14ac:dyDescent="0.25">
      <c r="B17" s="83"/>
      <c r="C17" s="16" t="s">
        <v>107</v>
      </c>
      <c r="D17" s="82"/>
      <c r="E17" s="82"/>
      <c r="F17" s="82"/>
      <c r="G17" s="82"/>
      <c r="H17" s="82"/>
      <c r="I17" s="82"/>
    </row>
    <row r="18" spans="2:9" ht="24" x14ac:dyDescent="0.25">
      <c r="B18" s="83"/>
      <c r="C18" s="16" t="s">
        <v>108</v>
      </c>
      <c r="D18" s="82"/>
      <c r="E18" s="82"/>
      <c r="F18" s="82"/>
      <c r="G18" s="82"/>
      <c r="H18" s="82"/>
      <c r="I18" s="82"/>
    </row>
    <row r="19" spans="2:9" ht="60" x14ac:dyDescent="0.25">
      <c r="B19" s="83"/>
      <c r="C19" s="16" t="s">
        <v>109</v>
      </c>
      <c r="D19" s="82"/>
      <c r="E19" s="82"/>
      <c r="F19" s="82"/>
      <c r="G19" s="82"/>
      <c r="H19" s="82"/>
      <c r="I19" s="82"/>
    </row>
    <row r="20" spans="2:9" ht="36" x14ac:dyDescent="0.25">
      <c r="B20" s="83"/>
      <c r="C20" s="16" t="s">
        <v>51</v>
      </c>
      <c r="D20" s="82"/>
      <c r="E20" s="82"/>
      <c r="F20" s="82"/>
      <c r="G20" s="82"/>
      <c r="H20" s="82"/>
      <c r="I20" s="82"/>
    </row>
    <row r="21" spans="2:9" x14ac:dyDescent="0.25">
      <c r="B21" s="83"/>
      <c r="C21" s="16"/>
      <c r="D21" s="82"/>
      <c r="E21" s="82"/>
      <c r="F21" s="82"/>
      <c r="G21" s="82"/>
      <c r="H21" s="82"/>
      <c r="I21" s="82"/>
    </row>
    <row r="22" spans="2:9" x14ac:dyDescent="0.25">
      <c r="B22" s="80" t="s">
        <v>110</v>
      </c>
      <c r="C22" s="81"/>
      <c r="D22" s="84">
        <f>D25</f>
        <v>2059977361</v>
      </c>
      <c r="E22" s="84">
        <f t="shared" ref="E22:I22" si="0">E25</f>
        <v>794320581</v>
      </c>
      <c r="F22" s="84">
        <f t="shared" si="0"/>
        <v>2854297942</v>
      </c>
      <c r="G22" s="84">
        <f t="shared" si="0"/>
        <v>1274903654</v>
      </c>
      <c r="H22" s="84">
        <f t="shared" si="0"/>
        <v>1274903654</v>
      </c>
      <c r="I22" s="84">
        <f t="shared" si="0"/>
        <v>1579394288</v>
      </c>
    </row>
    <row r="23" spans="2:9" ht="24" x14ac:dyDescent="0.25">
      <c r="B23" s="83"/>
      <c r="C23" s="16" t="s">
        <v>111</v>
      </c>
      <c r="D23" s="85"/>
      <c r="E23" s="85"/>
      <c r="F23" s="85"/>
      <c r="G23" s="85"/>
      <c r="H23" s="85"/>
      <c r="I23" s="85"/>
    </row>
    <row r="24" spans="2:9" ht="36" x14ac:dyDescent="0.25">
      <c r="B24" s="83"/>
      <c r="C24" s="16" t="s">
        <v>112</v>
      </c>
      <c r="D24" s="85"/>
      <c r="E24" s="85"/>
      <c r="F24" s="85"/>
      <c r="G24" s="85"/>
      <c r="H24" s="85"/>
      <c r="I24" s="85"/>
    </row>
    <row r="25" spans="2:9" x14ac:dyDescent="0.25">
      <c r="B25" s="83"/>
      <c r="C25" s="16" t="s">
        <v>113</v>
      </c>
      <c r="D25" s="86">
        <v>2059977361</v>
      </c>
      <c r="E25" s="86">
        <v>794320581</v>
      </c>
      <c r="F25" s="86">
        <v>2854297942</v>
      </c>
      <c r="G25" s="86">
        <v>1274903654</v>
      </c>
      <c r="H25" s="86">
        <v>1274903654</v>
      </c>
      <c r="I25" s="86">
        <v>1579394288</v>
      </c>
    </row>
    <row r="26" spans="2:9" ht="60" x14ac:dyDescent="0.25">
      <c r="B26" s="83"/>
      <c r="C26" s="16" t="s">
        <v>114</v>
      </c>
      <c r="D26" s="85"/>
      <c r="E26" s="85"/>
      <c r="F26" s="85"/>
      <c r="G26" s="85"/>
      <c r="H26" s="85"/>
      <c r="I26" s="85"/>
    </row>
    <row r="27" spans="2:9" x14ac:dyDescent="0.25">
      <c r="B27" s="83"/>
      <c r="C27" s="16" t="s">
        <v>115</v>
      </c>
      <c r="D27" s="85"/>
      <c r="E27" s="85"/>
      <c r="F27" s="85"/>
      <c r="G27" s="85"/>
      <c r="H27" s="85"/>
      <c r="I27" s="85"/>
    </row>
    <row r="28" spans="2:9" ht="24" x14ac:dyDescent="0.25">
      <c r="B28" s="83"/>
      <c r="C28" s="16" t="s">
        <v>116</v>
      </c>
      <c r="D28" s="85"/>
      <c r="E28" s="85"/>
      <c r="F28" s="85"/>
      <c r="G28" s="85"/>
      <c r="H28" s="85"/>
      <c r="I28" s="85"/>
    </row>
    <row r="29" spans="2:9" ht="36" x14ac:dyDescent="0.25">
      <c r="B29" s="83"/>
      <c r="C29" s="16" t="s">
        <v>117</v>
      </c>
      <c r="D29" s="85"/>
      <c r="E29" s="85"/>
      <c r="F29" s="85"/>
      <c r="G29" s="85"/>
      <c r="H29" s="85"/>
      <c r="I29" s="85"/>
    </row>
    <row r="30" spans="2:9" x14ac:dyDescent="0.25">
      <c r="B30" s="83"/>
      <c r="C30" s="16"/>
      <c r="D30" s="85"/>
      <c r="E30" s="85"/>
      <c r="F30" s="85"/>
      <c r="G30" s="85"/>
      <c r="H30" s="85"/>
      <c r="I30" s="85"/>
    </row>
    <row r="31" spans="2:9" x14ac:dyDescent="0.25">
      <c r="B31" s="80" t="s">
        <v>118</v>
      </c>
      <c r="C31" s="81"/>
      <c r="D31" s="87"/>
      <c r="E31" s="87"/>
      <c r="F31" s="87"/>
      <c r="G31" s="87"/>
      <c r="H31" s="87"/>
      <c r="I31" s="87"/>
    </row>
    <row r="32" spans="2:9" ht="60" x14ac:dyDescent="0.25">
      <c r="B32" s="83"/>
      <c r="C32" s="16" t="s">
        <v>119</v>
      </c>
      <c r="D32" s="85"/>
      <c r="E32" s="85"/>
      <c r="F32" s="85"/>
      <c r="G32" s="85"/>
      <c r="H32" s="85"/>
      <c r="I32" s="85"/>
    </row>
    <row r="33" spans="2:9" ht="48" x14ac:dyDescent="0.25">
      <c r="B33" s="83"/>
      <c r="C33" s="16" t="s">
        <v>120</v>
      </c>
      <c r="D33" s="85"/>
      <c r="E33" s="85"/>
      <c r="F33" s="85"/>
      <c r="G33" s="85"/>
      <c r="H33" s="85"/>
      <c r="I33" s="85"/>
    </row>
    <row r="34" spans="2:9" ht="24" x14ac:dyDescent="0.25">
      <c r="B34" s="83"/>
      <c r="C34" s="16" t="s">
        <v>121</v>
      </c>
      <c r="D34" s="85"/>
      <c r="E34" s="85"/>
      <c r="F34" s="85"/>
      <c r="G34" s="85"/>
      <c r="H34" s="85"/>
      <c r="I34" s="85"/>
    </row>
    <row r="35" spans="2:9" ht="48" x14ac:dyDescent="0.25">
      <c r="B35" s="83"/>
      <c r="C35" s="16" t="s">
        <v>122</v>
      </c>
      <c r="D35" s="85"/>
      <c r="E35" s="85"/>
      <c r="F35" s="85"/>
      <c r="G35" s="85"/>
      <c r="H35" s="85"/>
      <c r="I35" s="85"/>
    </row>
    <row r="36" spans="2:9" x14ac:dyDescent="0.25">
      <c r="B36" s="83"/>
      <c r="C36" s="16" t="s">
        <v>123</v>
      </c>
      <c r="D36" s="85"/>
      <c r="E36" s="85"/>
      <c r="F36" s="85"/>
      <c r="G36" s="85"/>
      <c r="H36" s="85"/>
      <c r="I36" s="85"/>
    </row>
    <row r="37" spans="2:9" ht="24" x14ac:dyDescent="0.25">
      <c r="B37" s="83"/>
      <c r="C37" s="16" t="s">
        <v>124</v>
      </c>
      <c r="D37" s="85"/>
      <c r="E37" s="85"/>
      <c r="F37" s="85"/>
      <c r="G37" s="85"/>
      <c r="H37" s="85"/>
      <c r="I37" s="85"/>
    </row>
    <row r="38" spans="2:9" x14ac:dyDescent="0.25">
      <c r="B38" s="83"/>
      <c r="C38" s="16" t="s">
        <v>125</v>
      </c>
      <c r="D38" s="85"/>
      <c r="E38" s="85"/>
      <c r="F38" s="85"/>
      <c r="G38" s="85"/>
      <c r="H38" s="85"/>
      <c r="I38" s="85"/>
    </row>
    <row r="39" spans="2:9" ht="36" x14ac:dyDescent="0.25">
      <c r="B39" s="83"/>
      <c r="C39" s="16" t="s">
        <v>126</v>
      </c>
      <c r="D39" s="85"/>
      <c r="E39" s="85"/>
      <c r="F39" s="85"/>
      <c r="G39" s="85"/>
      <c r="H39" s="85"/>
      <c r="I39" s="85"/>
    </row>
    <row r="40" spans="2:9" ht="60" x14ac:dyDescent="0.25">
      <c r="B40" s="83"/>
      <c r="C40" s="16" t="s">
        <v>127</v>
      </c>
      <c r="D40" s="85"/>
      <c r="E40" s="85"/>
      <c r="F40" s="85"/>
      <c r="G40" s="85"/>
      <c r="H40" s="85"/>
      <c r="I40" s="85"/>
    </row>
    <row r="41" spans="2:9" x14ac:dyDescent="0.25">
      <c r="B41" s="83"/>
      <c r="C41" s="16"/>
      <c r="D41" s="85"/>
      <c r="E41" s="85"/>
      <c r="F41" s="85"/>
      <c r="G41" s="85"/>
      <c r="H41" s="85"/>
      <c r="I41" s="85"/>
    </row>
    <row r="42" spans="2:9" x14ac:dyDescent="0.25">
      <c r="B42" s="80" t="s">
        <v>128</v>
      </c>
      <c r="C42" s="81"/>
      <c r="D42" s="87"/>
      <c r="E42" s="87"/>
      <c r="F42" s="87"/>
      <c r="G42" s="87"/>
      <c r="H42" s="87"/>
      <c r="I42" s="87"/>
    </row>
    <row r="43" spans="2:9" ht="84" x14ac:dyDescent="0.25">
      <c r="B43" s="83"/>
      <c r="C43" s="16" t="s">
        <v>129</v>
      </c>
      <c r="D43" s="85"/>
      <c r="E43" s="85"/>
      <c r="F43" s="85"/>
      <c r="G43" s="85"/>
      <c r="H43" s="85"/>
      <c r="I43" s="85"/>
    </row>
    <row r="44" spans="2:9" ht="120" x14ac:dyDescent="0.25">
      <c r="B44" s="83"/>
      <c r="C44" s="16" t="s">
        <v>130</v>
      </c>
      <c r="D44" s="85"/>
      <c r="E44" s="85"/>
      <c r="F44" s="85"/>
      <c r="G44" s="85"/>
      <c r="H44" s="85"/>
      <c r="I44" s="85"/>
    </row>
    <row r="45" spans="2:9" ht="48" x14ac:dyDescent="0.25">
      <c r="B45" s="83"/>
      <c r="C45" s="16" t="s">
        <v>131</v>
      </c>
      <c r="D45" s="85"/>
      <c r="E45" s="85"/>
      <c r="F45" s="85"/>
      <c r="G45" s="85"/>
      <c r="H45" s="85"/>
      <c r="I45" s="85"/>
    </row>
    <row r="46" spans="2:9" ht="48" x14ac:dyDescent="0.25">
      <c r="B46" s="83"/>
      <c r="C46" s="16" t="s">
        <v>132</v>
      </c>
      <c r="D46" s="85"/>
      <c r="E46" s="85"/>
      <c r="F46" s="85"/>
      <c r="G46" s="85"/>
      <c r="H46" s="85"/>
      <c r="I46" s="85"/>
    </row>
    <row r="47" spans="2:9" x14ac:dyDescent="0.25">
      <c r="B47" s="88"/>
      <c r="C47" s="89"/>
      <c r="D47" s="90"/>
      <c r="E47" s="90"/>
      <c r="F47" s="90"/>
      <c r="G47" s="90"/>
      <c r="H47" s="90"/>
      <c r="I47" s="90"/>
    </row>
    <row r="48" spans="2:9" x14ac:dyDescent="0.25">
      <c r="B48" s="91"/>
      <c r="C48" s="92" t="s">
        <v>12</v>
      </c>
      <c r="D48" s="93">
        <f>SUM(D25:D47)</f>
        <v>2059977361</v>
      </c>
      <c r="E48" s="93">
        <f t="shared" ref="E48:H48" si="1">SUM(E25:E47)</f>
        <v>794320581</v>
      </c>
      <c r="F48" s="93">
        <f t="shared" si="1"/>
        <v>2854297942</v>
      </c>
      <c r="G48" s="93">
        <f t="shared" si="1"/>
        <v>1274903654</v>
      </c>
      <c r="H48" s="93">
        <f t="shared" si="1"/>
        <v>1274903654</v>
      </c>
      <c r="I48" s="93">
        <f>SUM(I25:I47)</f>
        <v>1579394288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CXOG</vt:lpstr>
      <vt:lpstr>CE</vt:lpstr>
      <vt:lpstr>CF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2014-08-29T17:29:31Z</dcterms:created>
  <dcterms:modified xsi:type="dcterms:W3CDTF">2021-12-16T18:59:33Z</dcterms:modified>
</cp:coreProperties>
</file>